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4240" windowHeight="13740"/>
  </bookViews>
  <sheets>
    <sheet name="Вед.свод на 01.12.2025" sheetId="9" r:id="rId1"/>
  </sheets>
  <definedNames>
    <definedName name="_xlnm._FilterDatabase" localSheetId="0" hidden="1">'Вед.свод на 01.12.2025'!$A$12:$H$12</definedName>
    <definedName name="_xlnm.Print_Titles" localSheetId="0">'Вед.свод на 01.12.2025'!$12:$12</definedName>
    <definedName name="_xlnm.Print_Area" localSheetId="0">'Вед.свод на 01.12.2025'!$A$1:$H$141</definedName>
  </definedNames>
  <calcPr calcId="124519"/>
</workbook>
</file>

<file path=xl/calcChain.xml><?xml version="1.0" encoding="utf-8"?>
<calcChain xmlns="http://schemas.openxmlformats.org/spreadsheetml/2006/main">
  <c r="H162" i="9"/>
  <c r="H156" s="1"/>
  <c r="H161"/>
  <c r="H155" s="1"/>
  <c r="H151"/>
  <c r="H150"/>
  <c r="H145" s="1"/>
  <c r="H149"/>
  <c r="H148"/>
  <c r="H147" s="1"/>
  <c r="H146" s="1"/>
  <c r="H144"/>
  <c r="H143" s="1"/>
  <c r="H140"/>
  <c r="H139" s="1"/>
  <c r="H138" s="1"/>
  <c r="H137" s="1"/>
  <c r="H136" s="1"/>
  <c r="H135"/>
  <c r="H134"/>
  <c r="H133" s="1"/>
  <c r="H130"/>
  <c r="H127"/>
  <c r="H124"/>
  <c r="H121"/>
  <c r="H118"/>
  <c r="H115"/>
  <c r="H112"/>
  <c r="H109"/>
  <c r="H106"/>
  <c r="H103"/>
  <c r="H100"/>
  <c r="H99"/>
  <c r="H82" s="1"/>
  <c r="H13" s="1"/>
  <c r="H10" s="1"/>
  <c r="H98"/>
  <c r="H97" s="1"/>
  <c r="H96" s="1"/>
  <c r="H95" s="1"/>
  <c r="H92"/>
  <c r="H91" s="1"/>
  <c r="H90" s="1"/>
  <c r="H89" s="1"/>
  <c r="H85"/>
  <c r="H84"/>
  <c r="H83" s="1"/>
  <c r="H86" s="1"/>
  <c r="H77"/>
  <c r="H74"/>
  <c r="H73" s="1"/>
  <c r="H72" s="1"/>
  <c r="H71" s="1"/>
  <c r="H70"/>
  <c r="H69"/>
  <c r="H68"/>
  <c r="H64"/>
  <c r="H63" s="1"/>
  <c r="H62" s="1"/>
  <c r="H65" s="1"/>
  <c r="H61"/>
  <c r="H60"/>
  <c r="H59" s="1"/>
  <c r="H56"/>
  <c r="H55" s="1"/>
  <c r="H52"/>
  <c r="H49"/>
  <c r="H48"/>
  <c r="H47" s="1"/>
  <c r="H44"/>
  <c r="H41"/>
  <c r="H38"/>
  <c r="H35"/>
  <c r="H32"/>
  <c r="H31"/>
  <c r="H30"/>
  <c r="H29" s="1"/>
  <c r="H28" s="1"/>
  <c r="H27" s="1"/>
  <c r="H26" s="1"/>
  <c r="H23"/>
  <c r="H21"/>
  <c r="H20" s="1"/>
  <c r="H19" s="1"/>
  <c r="H18" s="1"/>
  <c r="H17" s="1"/>
  <c r="H16"/>
  <c r="H15"/>
  <c r="H154" l="1"/>
  <c r="H14"/>
  <c r="H160"/>
  <c r="H159" s="1"/>
  <c r="H158" s="1"/>
  <c r="H157" s="1"/>
  <c r="H81"/>
  <c r="H80" s="1"/>
  <c r="H12" l="1"/>
  <c r="H9" l="1"/>
  <c r="H8" s="1"/>
  <c r="H11"/>
</calcChain>
</file>

<file path=xl/sharedStrings.xml><?xml version="1.0" encoding="utf-8"?>
<sst xmlns="http://schemas.openxmlformats.org/spreadsheetml/2006/main" count="957" uniqueCount="96">
  <si>
    <t>Наименование</t>
  </si>
  <si>
    <t>ГРБС</t>
  </si>
  <si>
    <t>РПр</t>
  </si>
  <si>
    <t>Пр</t>
  </si>
  <si>
    <t>ЦСт</t>
  </si>
  <si>
    <t>ВР</t>
  </si>
  <si>
    <t>Ист</t>
  </si>
  <si>
    <t>Итого:</t>
  </si>
  <si>
    <t>городские средства</t>
  </si>
  <si>
    <t>1</t>
  </si>
  <si>
    <t>400</t>
  </si>
  <si>
    <t>Бюджетные инвестиции</t>
  </si>
  <si>
    <t>410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</si>
  <si>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</si>
  <si>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</si>
  <si>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0500</t>
  </si>
  <si>
    <t>0502</t>
  </si>
  <si>
    <t>0700</t>
  </si>
  <si>
    <t>0702</t>
  </si>
  <si>
    <t>0400</t>
  </si>
  <si>
    <t>0409</t>
  </si>
  <si>
    <t>Капитальные вложения в объекты государственной (муниципальной) собственности</t>
  </si>
  <si>
    <t>Городские средства</t>
  </si>
  <si>
    <t>Единица измерения: тыс. руб.</t>
  </si>
  <si>
    <t>Управление строительства, дорожного хозяйства и благоустройства администрации города Орла</t>
  </si>
  <si>
    <t>888</t>
  </si>
  <si>
    <t>Дорожное хозяйство (дорожные фонды)</t>
  </si>
  <si>
    <t>Коммунальное хозяйство</t>
  </si>
  <si>
    <t>Общее образование</t>
  </si>
  <si>
    <t>0000000000</t>
  </si>
  <si>
    <t>Областные средства</t>
  </si>
  <si>
    <t>2</t>
  </si>
  <si>
    <t>областные средства</t>
  </si>
  <si>
    <t>Массовый спорт</t>
  </si>
  <si>
    <t>1100</t>
  </si>
  <si>
    <t>1102</t>
  </si>
  <si>
    <t>Закупка и монтаж оборудования для создания "умных" спортивных площадок</t>
  </si>
  <si>
    <t>3500000000</t>
  </si>
  <si>
    <t>Областные  средства</t>
  </si>
  <si>
    <t>Строительство объекта "Улично-дорожная сеть (I этап строительства) и сети газораспределения для объектов индивидуальной жилой застройки в Северном районе г.Орла (территория, ограниченная ул. Михалицына, пер. Керамический, полосой отчуждения железной дороги и ул. Раздольная)" (сети газораспределения)</t>
  </si>
  <si>
    <t>464</t>
  </si>
  <si>
    <t xml:space="preserve">      Cтроительства объекта: "Улица Витольда Почернина на участке от ул. Зеленина в микрорайоне "Зареченский" г. Орла до ул. Царев Брод в п. Орлик Образцовского с/п Орловского района" </t>
  </si>
  <si>
    <t xml:space="preserve">       Реконструкция объекта "Улица Авиационная на участке от Карачевского ш. до ул. Спивака в г. Орле"</t>
  </si>
  <si>
    <t xml:space="preserve">      Реконструкция объекта "Мост через реку Орлик в створе ул. Колхозная в г. Орле"</t>
  </si>
  <si>
    <t xml:space="preserve">      Строительство объекта "Школа на 1225 учащихся по ул. Зеленина в г. Орле"</t>
  </si>
  <si>
    <t xml:space="preserve">     Строительство очистных сооружений с целью эксплуатации колектора дождевой канализации в микрорайоне "Веселая слобода". Вариант 2</t>
  </si>
  <si>
    <t xml:space="preserve">      Строительство объекта "Улица Орловских партизан на участке от Московского шоссе до ул. Космонавтов в г. Орле, Орловская область, г. Орел, ул. Орловских партизан"</t>
  </si>
  <si>
    <t>2870000000</t>
  </si>
  <si>
    <t>Муниципальная программа "Адресная инвестиционная программа города Орла"</t>
  </si>
  <si>
    <t>460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</si>
  <si>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</si>
  <si>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 xml:space="preserve">          Разработка проектной документации по объекту: «Реконструкция улично-дорожной сети для обеспечения пешеходной доступности по ул. Левый Берег реки Орлик и ул. Правый Берег реки Орлик Советского района. Этап 1. Пешеходный мост «Юбилейный» через р. Орлик»</t>
  </si>
  <si>
    <t>350И29Д110</t>
  </si>
  <si>
    <t>350И8А4470</t>
  </si>
  <si>
    <t xml:space="preserve">        Водопроводные сети в Советском районе города Орла Орловской области. 1 - этап - кольцевая водопроводная сеть от ул. Цветаева по ул. Героев Пожарных, ул. Картукова, ул. Скворцова, Наугорскому шоссе. 2 - этап - водопроводные сети от ул. Скворцова по Наугорскому шоссе, ул. Сурнева, ул. Генерала Горбатова, ул. Донецкой, пер. Луганскому (разработка проектной документации с прохождением государственной экспертизы и выполнение строительно-монтажных работ)</t>
  </si>
  <si>
    <t>1000098556</t>
  </si>
  <si>
    <t>350И253180</t>
  </si>
  <si>
    <t>35000L7530</t>
  </si>
  <si>
    <t>0501</t>
  </si>
  <si>
    <t>1000098093</t>
  </si>
  <si>
    <t xml:space="preserve">          Комплексное развитие территории жилой застройки квартала, ограниченном улицами Куйбышева, Цветаева, Наугорским шоссе и границей участка № 57:25:0010301:1065</t>
  </si>
  <si>
    <t xml:space="preserve">        Строительство 2-й нитки самотечного канализационного коллектора по Правому берегу р. Ока от камеры гашения в районе ул. Молодежной до приемной камеры КНС №8. 1-й этап строительства - от точки врезки коллектора микрорайона "Болховский" до приемной камеры КНС №8</t>
  </si>
  <si>
    <t xml:space="preserve">        Строительство объекта "Станция водоподготовки на Наугорском ВЗУ"</t>
  </si>
  <si>
    <t>0505</t>
  </si>
  <si>
    <t>350И351540</t>
  </si>
  <si>
    <t>Жилищное хозяйство</t>
  </si>
  <si>
    <t>Другие вопросы в области жилищно-коммунального хозяйства</t>
  </si>
  <si>
    <t>Реализация мероприятий по модернизации коммунальной инфраструктуры</t>
  </si>
  <si>
    <t>350009Д110</t>
  </si>
  <si>
    <t>35000S0480</t>
  </si>
  <si>
    <t xml:space="preserve">      Выполнение работ по разработке проектной документации                              по объекту: «Строительство автомобильной дороги от ул. Игнатова г. Орла до ул. Садовая в д. Жилина Орловского муниципального округа»</t>
  </si>
  <si>
    <t>35000S2980</t>
  </si>
  <si>
    <t>350И8А447С</t>
  </si>
  <si>
    <t>Приложение 13</t>
  </si>
  <si>
    <t xml:space="preserve">      Разработка проектной документации по объекту "Строительство автомобильной дороги по ул. Игнатова г. Орла до ул. Садовая в д. Жилина Орловского муниципального округа"</t>
  </si>
  <si>
    <t>3500044010</t>
  </si>
  <si>
    <t xml:space="preserve">Сумма </t>
  </si>
  <si>
    <t xml:space="preserve">к решению Орловского городского Совета народных депутатов </t>
  </si>
  <si>
    <t>"О бюджете города Орла на 2026 год и на плановый период 2027 и 2028 годов</t>
  </si>
  <si>
    <t xml:space="preserve"> №7/0085 - ГС от 24.12.2025</t>
  </si>
  <si>
    <t xml:space="preserve">Бюджетные инвестиции в объекты капитального строительства на 2026 год </t>
  </si>
  <si>
    <t>Мероприятие 7 "Строительство объектов улично-дорожной сети города Орла"</t>
  </si>
  <si>
    <t>287009Д120</t>
  </si>
  <si>
    <t xml:space="preserve">        Капитальный ремонт улично-дорожной сети для обеспечения пешеходной и
транспортной доступности с ул. Левый Берег реки Орлик на ул. Правый Берег
реки Орлик по мосту "Юбилейный" (разработка проектно-сметной
документации)</t>
  </si>
  <si>
    <t xml:space="preserve">       Подготовка обоснований инвестиций и проведение технологического и ценового аудита обоснования инвестиций по созданию объекта «Строительство автомобильной дороги для обеспечения дополнительного выезда из микрорайона № 6 в Северном районе»</t>
  </si>
  <si>
    <t>1000000000</t>
  </si>
  <si>
    <t xml:space="preserve">        Выполнение работ по строительству и реконструкции объекта: "Инженерная инфраструктура территории комплексного развития жилой застройки в муниципальном образовании "Город Орел", ограниченной улицами Куйбышева, Цветаева, Наугорским шоссе и границей участка с кадастровым номером 57:25:0010301:1065" (4 этап - реконструкция внеплощадочных сетей канализации)</t>
  </si>
  <si>
    <t xml:space="preserve">        Выполнение работ по строительству и реконструкции объекта: "Инженерная инфраструктура территории комплексного развития жилой застройки в муниципальном образовании "Город Орел", ограниченной улицами Куйбышева, Цветаева, Наугорским шоссе и границей участка с кадастровым номером 57:25:0010301:1065" (5 этап - строительство сети ливневой канализации по ул. Плещеевская)</t>
  </si>
  <si>
    <t xml:space="preserve">        Разработка проектной документации и инженерных изысканий на строительство объекта: "Очистные сооружения ливневой канализации, расположенной по ул. Болховская"</t>
  </si>
  <si>
    <t xml:space="preserve">       Разработка проектной документации и инженерных изысканий на строительство объекта: "Очистные сооружения ливневой канализации, расположенной по ул. Энергетиков"</t>
  </si>
  <si>
    <t xml:space="preserve">      Разработка проектной документации и инженерных изысканий на строительство объекта: "Очистные сооружения ливневой канализации, расположенной по ул. 5-ой Орловской дивизии"</t>
  </si>
  <si>
    <t xml:space="preserve">        Реконструкция Левобережного канализационного коллектора Ду - 1000 мм, участок за ж/д мостом через ул. Городскую до проходного канала на пер. Воскресенском</t>
  </si>
  <si>
    <t>3500075410</t>
  </si>
  <si>
    <t xml:space="preserve">       Строительство объекта "Станция умягчения Окского ВЗУ"</t>
  </si>
  <si>
    <t>Строительство водопроводных сетей земельных участков, предоставленных многодетным семьям, имеющих трех и более детей (район д. Овсянникова)</t>
  </si>
  <si>
    <t>Начальник финансового управления администрации города Орла                                                                                                                                 Н.В. Зубцова</t>
  </si>
</sst>
</file>

<file path=xl/styles.xml><?xml version="1.0" encoding="utf-8"?>
<styleSheet xmlns="http://schemas.openxmlformats.org/spreadsheetml/2006/main">
  <numFmts count="4">
    <numFmt numFmtId="164" formatCode="#,##0.0"/>
    <numFmt numFmtId="165" formatCode="#,##0.00000"/>
    <numFmt numFmtId="166" formatCode="#,##0.00000\ _₽;[Red]#,##0.00000\ _₽"/>
    <numFmt numFmtId="167" formatCode="#,##0.0\ _₽;[Red]#,##0.0\ _₽"/>
  </numFmts>
  <fonts count="21">
    <font>
      <sz val="10"/>
      <name val="Arial Cyr"/>
      <charset val="204"/>
    </font>
    <font>
      <b/>
      <sz val="10"/>
      <name val="Arial Cyr"/>
      <charset val="204"/>
    </font>
    <font>
      <b/>
      <sz val="10"/>
      <name val="Arial Cyr"/>
      <family val="2"/>
      <charset val="204"/>
    </font>
    <font>
      <sz val="10"/>
      <color indexed="8"/>
      <name val="Arial"/>
      <family val="2"/>
    </font>
    <font>
      <sz val="10"/>
      <name val="Arial Cyr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 Cyr"/>
    </font>
    <font>
      <b/>
      <sz val="10"/>
      <color rgb="FF000000"/>
      <name val="Arial"/>
      <family val="2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Arial CYR"/>
    </font>
    <font>
      <sz val="11"/>
      <name val="Arial"/>
      <family val="2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color rgb="FFFF0000"/>
      <name val="Arial Cyr"/>
      <charset val="204"/>
    </font>
    <font>
      <sz val="10"/>
      <color rgb="FFFF0000"/>
      <name val="Arial"/>
      <family val="2"/>
      <charset val="204"/>
    </font>
    <font>
      <sz val="10"/>
      <name val="Arial Cyr"/>
      <family val="2"/>
      <charset val="204"/>
    </font>
    <font>
      <i/>
      <sz val="10"/>
      <color rgb="FFFF0000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9">
    <xf numFmtId="0" fontId="0" fillId="0" borderId="0"/>
    <xf numFmtId="164" fontId="5" fillId="0" borderId="6">
      <alignment horizontal="right" vertical="center"/>
    </xf>
    <xf numFmtId="164" fontId="5" fillId="0" borderId="6">
      <alignment horizontal="right" vertical="center"/>
    </xf>
    <xf numFmtId="0" fontId="3" fillId="0" borderId="0">
      <alignment horizontal="right" vertical="center" wrapText="1"/>
    </xf>
    <xf numFmtId="49" fontId="6" fillId="0" borderId="6">
      <alignment horizontal="center" vertical="center" wrapText="1"/>
    </xf>
    <xf numFmtId="1" fontId="7" fillId="0" borderId="6">
      <alignment horizontal="center" vertical="top" shrinkToFit="1"/>
    </xf>
    <xf numFmtId="49" fontId="8" fillId="0" borderId="6">
      <alignment horizontal="left" vertical="center" wrapText="1"/>
    </xf>
    <xf numFmtId="49" fontId="3" fillId="0" borderId="1">
      <alignment horizontal="left" vertical="center" wrapText="1"/>
    </xf>
    <xf numFmtId="49" fontId="5" fillId="0" borderId="6">
      <alignment horizontal="center" vertical="center" shrinkToFit="1"/>
    </xf>
    <xf numFmtId="49" fontId="5" fillId="0" borderId="6">
      <alignment horizontal="center" vertical="center" shrinkToFit="1"/>
    </xf>
    <xf numFmtId="0" fontId="9" fillId="0" borderId="0"/>
    <xf numFmtId="49" fontId="8" fillId="0" borderId="6">
      <alignment horizontal="center" vertical="center" shrinkToFit="1"/>
    </xf>
    <xf numFmtId="49" fontId="3" fillId="0" borderId="1">
      <alignment horizontal="center" vertical="center" shrinkToFit="1"/>
    </xf>
    <xf numFmtId="49" fontId="8" fillId="0" borderId="6">
      <alignment horizontal="center" vertical="center"/>
    </xf>
    <xf numFmtId="49" fontId="3" fillId="0" borderId="1">
      <alignment horizontal="center" vertical="center"/>
    </xf>
    <xf numFmtId="4" fontId="6" fillId="0" borderId="7">
      <alignment horizontal="right" vertical="center"/>
    </xf>
    <xf numFmtId="0" fontId="10" fillId="0" borderId="6">
      <alignment vertical="top" wrapText="1"/>
    </xf>
    <xf numFmtId="165" fontId="10" fillId="2" borderId="6">
      <alignment horizontal="right" vertical="top" shrinkToFit="1"/>
    </xf>
    <xf numFmtId="0" fontId="6" fillId="0" borderId="0">
      <alignment horizontal="left" wrapText="1"/>
    </xf>
  </cellStyleXfs>
  <cellXfs count="87">
    <xf numFmtId="0" fontId="0" fillId="0" borderId="0" xfId="0"/>
    <xf numFmtId="0" fontId="4" fillId="3" borderId="0" xfId="0" applyFont="1" applyFill="1" applyAlignment="1">
      <alignment horizontal="center"/>
    </xf>
    <xf numFmtId="0" fontId="1" fillId="3" borderId="0" xfId="0" applyFont="1" applyFill="1" applyAlignment="1">
      <alignment horizontal="center" vertical="center"/>
    </xf>
    <xf numFmtId="164" fontId="1" fillId="3" borderId="0" xfId="0" applyNumberFormat="1" applyFont="1" applyFill="1" applyAlignment="1">
      <alignment horizontal="center" vertical="center"/>
    </xf>
    <xf numFmtId="0" fontId="4" fillId="3" borderId="0" xfId="0" applyFont="1" applyFill="1"/>
    <xf numFmtId="49" fontId="2" fillId="3" borderId="0" xfId="0" applyNumberFormat="1" applyFont="1" applyFill="1" applyAlignment="1">
      <alignment horizontal="center" vertical="center" wrapText="1"/>
    </xf>
    <xf numFmtId="164" fontId="1" fillId="4" borderId="0" xfId="0" applyNumberFormat="1" applyFont="1" applyFill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164" fontId="1" fillId="5" borderId="0" xfId="0" applyNumberFormat="1" applyFont="1" applyFill="1" applyAlignment="1">
      <alignment horizontal="center" vertical="center"/>
    </xf>
    <xf numFmtId="0" fontId="1" fillId="5" borderId="0" xfId="0" applyFont="1" applyFill="1" applyAlignment="1">
      <alignment horizontal="center" vertical="center"/>
    </xf>
    <xf numFmtId="0" fontId="1" fillId="3" borderId="0" xfId="0" applyFont="1" applyFill="1"/>
    <xf numFmtId="0" fontId="1" fillId="6" borderId="0" xfId="0" applyFont="1" applyFill="1" applyAlignment="1">
      <alignment horizontal="center" vertical="center"/>
    </xf>
    <xf numFmtId="167" fontId="14" fillId="0" borderId="2" xfId="1" applyNumberFormat="1" applyFont="1" applyFill="1" applyBorder="1">
      <alignment horizontal="right" vertical="center"/>
    </xf>
    <xf numFmtId="167" fontId="13" fillId="0" borderId="2" xfId="1" applyNumberFormat="1" applyFont="1" applyFill="1" applyBorder="1">
      <alignment horizontal="right" vertical="center"/>
    </xf>
    <xf numFmtId="2" fontId="14" fillId="0" borderId="2" xfId="3" applyNumberFormat="1" applyFont="1" applyFill="1" applyBorder="1" applyAlignment="1">
      <alignment horizontal="center" vertical="center" wrapText="1"/>
    </xf>
    <xf numFmtId="49" fontId="14" fillId="0" borderId="2" xfId="0" applyNumberFormat="1" applyFont="1" applyFill="1" applyBorder="1" applyAlignment="1">
      <alignment horizontal="center" vertical="center" wrapText="1"/>
    </xf>
    <xf numFmtId="2" fontId="13" fillId="0" borderId="2" xfId="0" applyNumberFormat="1" applyFont="1" applyFill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center" vertical="center" wrapText="1"/>
    </xf>
    <xf numFmtId="2" fontId="14" fillId="0" borderId="2" xfId="0" applyNumberFormat="1" applyFont="1" applyFill="1" applyBorder="1" applyAlignment="1">
      <alignment horizontal="center" vertical="center" wrapText="1"/>
    </xf>
    <xf numFmtId="49" fontId="13" fillId="0" borderId="3" xfId="0" applyNumberFormat="1" applyFont="1" applyFill="1" applyBorder="1" applyAlignment="1">
      <alignment horizontal="center" vertical="center" wrapText="1"/>
    </xf>
    <xf numFmtId="2" fontId="14" fillId="0" borderId="2" xfId="0" applyNumberFormat="1" applyFont="1" applyFill="1" applyBorder="1" applyAlignment="1">
      <alignment horizontal="left" vertical="center" wrapText="1"/>
    </xf>
    <xf numFmtId="2" fontId="13" fillId="0" borderId="2" xfId="0" applyNumberFormat="1" applyFont="1" applyFill="1" applyBorder="1" applyAlignment="1">
      <alignment horizontal="left" vertical="center" wrapText="1"/>
    </xf>
    <xf numFmtId="49" fontId="13" fillId="0" borderId="2" xfId="0" applyNumberFormat="1" applyFont="1" applyFill="1" applyBorder="1" applyAlignment="1">
      <alignment horizontal="center" vertical="center" wrapText="1"/>
    </xf>
    <xf numFmtId="2" fontId="14" fillId="0" borderId="10" xfId="8" applyNumberFormat="1" applyFont="1" applyFill="1" applyBorder="1" applyAlignment="1">
      <alignment horizontal="left" vertical="center" shrinkToFit="1"/>
    </xf>
    <xf numFmtId="49" fontId="14" fillId="0" borderId="10" xfId="8" applyFont="1" applyFill="1" applyBorder="1">
      <alignment horizontal="center" vertical="center" shrinkToFit="1"/>
    </xf>
    <xf numFmtId="49" fontId="14" fillId="0" borderId="10" xfId="11" applyFont="1" applyFill="1" applyBorder="1" applyAlignment="1">
      <alignment horizontal="center" vertical="center"/>
    </xf>
    <xf numFmtId="0" fontId="14" fillId="0" borderId="10" xfId="12" applyNumberFormat="1" applyFont="1" applyFill="1" applyBorder="1" applyAlignment="1"/>
    <xf numFmtId="0" fontId="13" fillId="0" borderId="8" xfId="12" applyNumberFormat="1" applyFont="1" applyFill="1" applyBorder="1" applyAlignment="1"/>
    <xf numFmtId="2" fontId="13" fillId="0" borderId="6" xfId="8" applyNumberFormat="1" applyFont="1" applyFill="1" applyAlignment="1">
      <alignment horizontal="left" vertical="center" shrinkToFit="1"/>
    </xf>
    <xf numFmtId="49" fontId="13" fillId="0" borderId="6" xfId="8" applyFont="1" applyFill="1">
      <alignment horizontal="center" vertical="center" shrinkToFit="1"/>
    </xf>
    <xf numFmtId="49" fontId="13" fillId="0" borderId="6" xfId="11" applyFont="1" applyFill="1" applyAlignment="1">
      <alignment horizontal="center" vertical="center"/>
    </xf>
    <xf numFmtId="0" fontId="14" fillId="0" borderId="6" xfId="12" applyNumberFormat="1" applyFont="1" applyFill="1" applyBorder="1" applyAlignment="1"/>
    <xf numFmtId="49" fontId="13" fillId="0" borderId="7" xfId="8" applyFont="1" applyFill="1" applyBorder="1">
      <alignment horizontal="center" vertical="center" shrinkToFit="1"/>
    </xf>
    <xf numFmtId="2" fontId="13" fillId="0" borderId="6" xfId="4" applyNumberFormat="1" applyFont="1" applyFill="1" applyAlignment="1">
      <alignment horizontal="left" vertical="center" wrapText="1"/>
    </xf>
    <xf numFmtId="0" fontId="13" fillId="0" borderId="6" xfId="12" applyNumberFormat="1" applyFont="1" applyFill="1" applyBorder="1" applyAlignment="1"/>
    <xf numFmtId="0" fontId="13" fillId="0" borderId="7" xfId="12" applyNumberFormat="1" applyFont="1" applyFill="1" applyBorder="1" applyAlignment="1"/>
    <xf numFmtId="49" fontId="13" fillId="0" borderId="7" xfId="11" applyFont="1" applyFill="1" applyBorder="1" applyAlignment="1">
      <alignment horizontal="center" vertical="center"/>
    </xf>
    <xf numFmtId="2" fontId="16" fillId="0" borderId="6" xfId="4" applyNumberFormat="1" applyFont="1" applyFill="1" applyAlignment="1">
      <alignment horizontal="left" vertical="center" wrapText="1"/>
    </xf>
    <xf numFmtId="49" fontId="18" fillId="0" borderId="6" xfId="8" applyFont="1" applyFill="1">
      <alignment horizontal="center" vertical="center" shrinkToFit="1"/>
    </xf>
    <xf numFmtId="49" fontId="18" fillId="0" borderId="6" xfId="11" applyFont="1" applyFill="1" applyAlignment="1">
      <alignment horizontal="center" vertical="center"/>
    </xf>
    <xf numFmtId="49" fontId="18" fillId="0" borderId="7" xfId="8" applyFont="1" applyFill="1" applyBorder="1">
      <alignment horizontal="center" vertical="center" shrinkToFit="1"/>
    </xf>
    <xf numFmtId="2" fontId="14" fillId="0" borderId="6" xfId="8" applyNumberFormat="1" applyFont="1" applyFill="1" applyAlignment="1">
      <alignment horizontal="left" vertical="center" shrinkToFit="1"/>
    </xf>
    <xf numFmtId="49" fontId="14" fillId="0" borderId="6" xfId="8" applyFont="1" applyFill="1">
      <alignment horizontal="center" vertical="center" shrinkToFit="1"/>
    </xf>
    <xf numFmtId="49" fontId="14" fillId="0" borderId="6" xfId="11" applyFont="1" applyFill="1" applyAlignment="1">
      <alignment horizontal="center" vertical="center"/>
    </xf>
    <xf numFmtId="2" fontId="15" fillId="0" borderId="6" xfId="4" applyNumberFormat="1" applyFont="1" applyFill="1" applyAlignment="1">
      <alignment horizontal="left" vertical="center" wrapText="1"/>
    </xf>
    <xf numFmtId="4" fontId="16" fillId="0" borderId="6" xfId="4" applyNumberFormat="1" applyFont="1" applyFill="1" applyAlignment="1">
      <alignment horizontal="left" vertical="center" wrapText="1"/>
    </xf>
    <xf numFmtId="4" fontId="13" fillId="0" borderId="6" xfId="4" applyNumberFormat="1" applyFont="1" applyFill="1" applyAlignment="1">
      <alignment horizontal="left" vertical="center" wrapText="1"/>
    </xf>
    <xf numFmtId="49" fontId="13" fillId="0" borderId="2" xfId="11" applyFont="1" applyFill="1" applyBorder="1" applyAlignment="1">
      <alignment horizontal="center" vertical="center"/>
    </xf>
    <xf numFmtId="49" fontId="13" fillId="0" borderId="8" xfId="11" applyFont="1" applyFill="1" applyBorder="1" applyAlignment="1">
      <alignment horizontal="center" vertical="center"/>
    </xf>
    <xf numFmtId="2" fontId="13" fillId="0" borderId="11" xfId="4" applyNumberFormat="1" applyFont="1" applyFill="1" applyBorder="1" applyAlignment="1">
      <alignment horizontal="left" vertical="center" wrapText="1"/>
    </xf>
    <xf numFmtId="49" fontId="13" fillId="0" borderId="11" xfId="8" applyFont="1" applyFill="1" applyBorder="1">
      <alignment horizontal="center" vertical="center" shrinkToFit="1"/>
    </xf>
    <xf numFmtId="49" fontId="13" fillId="0" borderId="11" xfId="11" applyFont="1" applyFill="1" applyBorder="1" applyAlignment="1">
      <alignment horizontal="center" vertical="center"/>
    </xf>
    <xf numFmtId="49" fontId="13" fillId="0" borderId="9" xfId="8" applyFont="1" applyFill="1" applyBorder="1">
      <alignment horizontal="center" vertical="center" shrinkToFit="1"/>
    </xf>
    <xf numFmtId="2" fontId="16" fillId="0" borderId="2" xfId="4" applyNumberFormat="1" applyFont="1" applyFill="1" applyBorder="1" applyAlignment="1">
      <alignment horizontal="left" vertical="center" wrapText="1"/>
    </xf>
    <xf numFmtId="49" fontId="13" fillId="0" borderId="2" xfId="8" applyFont="1" applyFill="1" applyBorder="1">
      <alignment horizontal="center" vertical="center" shrinkToFit="1"/>
    </xf>
    <xf numFmtId="2" fontId="13" fillId="0" borderId="2" xfId="4" applyNumberFormat="1" applyFont="1" applyFill="1" applyBorder="1" applyAlignment="1">
      <alignment horizontal="left" vertical="center" wrapText="1"/>
    </xf>
    <xf numFmtId="167" fontId="13" fillId="0" borderId="5" xfId="1" applyNumberFormat="1" applyFont="1" applyFill="1" applyBorder="1">
      <alignment horizontal="right" vertical="center"/>
    </xf>
    <xf numFmtId="167" fontId="13" fillId="0" borderId="12" xfId="1" applyNumberFormat="1" applyFont="1" applyFill="1" applyBorder="1">
      <alignment horizontal="right" vertical="center"/>
    </xf>
    <xf numFmtId="2" fontId="13" fillId="0" borderId="0" xfId="4" applyNumberFormat="1" applyFont="1" applyFill="1" applyBorder="1" applyAlignment="1">
      <alignment horizontal="left" vertical="center" wrapText="1"/>
    </xf>
    <xf numFmtId="49" fontId="13" fillId="0" borderId="0" xfId="8" applyFont="1" applyFill="1" applyBorder="1">
      <alignment horizontal="center" vertical="center" shrinkToFit="1"/>
    </xf>
    <xf numFmtId="49" fontId="13" fillId="0" borderId="0" xfId="11" applyFont="1" applyFill="1" applyBorder="1" applyAlignment="1">
      <alignment horizontal="center" vertical="center"/>
    </xf>
    <xf numFmtId="166" fontId="13" fillId="0" borderId="0" xfId="1" applyNumberFormat="1" applyFont="1" applyFill="1" applyBorder="1">
      <alignment horizontal="right" vertical="center"/>
    </xf>
    <xf numFmtId="2" fontId="11" fillId="0" borderId="0" xfId="0" applyNumberFormat="1" applyFont="1" applyFill="1" applyAlignment="1">
      <alignment vertical="center" wrapText="1"/>
    </xf>
    <xf numFmtId="49" fontId="11" fillId="0" borderId="0" xfId="0" applyNumberFormat="1" applyFont="1" applyFill="1" applyAlignment="1">
      <alignment wrapText="1"/>
    </xf>
    <xf numFmtId="164" fontId="11" fillId="0" borderId="0" xfId="0" applyNumberFormat="1" applyFont="1" applyFill="1" applyAlignment="1">
      <alignment horizontal="right"/>
    </xf>
    <xf numFmtId="49" fontId="13" fillId="0" borderId="4" xfId="0" applyNumberFormat="1" applyFont="1" applyFill="1" applyBorder="1" applyAlignment="1">
      <alignment horizontal="right" vertical="center" wrapText="1"/>
    </xf>
    <xf numFmtId="49" fontId="12" fillId="0" borderId="0" xfId="0" applyNumberFormat="1" applyFont="1" applyFill="1" applyAlignment="1">
      <alignment horizontal="center" vertical="center" wrapText="1"/>
    </xf>
    <xf numFmtId="0" fontId="19" fillId="0" borderId="0" xfId="0" applyFont="1" applyFill="1" applyAlignment="1">
      <alignment horizontal="right"/>
    </xf>
    <xf numFmtId="0" fontId="19" fillId="0" borderId="0" xfId="0" applyFont="1"/>
    <xf numFmtId="0" fontId="13" fillId="0" borderId="0" xfId="0" applyFont="1"/>
    <xf numFmtId="0" fontId="13" fillId="0" borderId="0" xfId="0" applyFont="1" applyFill="1" applyAlignment="1">
      <alignment horizontal="right"/>
    </xf>
    <xf numFmtId="0" fontId="19" fillId="3" borderId="0" xfId="0" applyFont="1" applyFill="1"/>
    <xf numFmtId="0" fontId="13" fillId="0" borderId="0" xfId="0" applyFont="1" applyAlignment="1">
      <alignment vertical="top"/>
    </xf>
    <xf numFmtId="164" fontId="6" fillId="0" borderId="6" xfId="2" applyFont="1" applyFill="1" applyAlignment="1">
      <alignment horizontal="right" vertical="center" shrinkToFit="1"/>
    </xf>
    <xf numFmtId="164" fontId="5" fillId="0" borderId="6" xfId="2" applyFill="1" applyAlignment="1">
      <alignment horizontal="right" vertical="center" shrinkToFit="1"/>
    </xf>
    <xf numFmtId="164" fontId="13" fillId="0" borderId="6" xfId="2" applyFont="1" applyFill="1" applyAlignment="1">
      <alignment horizontal="right" vertical="center" shrinkToFi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164" fontId="14" fillId="0" borderId="6" xfId="2" applyFont="1" applyFill="1" applyAlignment="1">
      <alignment horizontal="right" vertical="center" shrinkToFit="1"/>
    </xf>
    <xf numFmtId="0" fontId="17" fillId="0" borderId="0" xfId="0" applyFont="1" applyFill="1" applyAlignment="1">
      <alignment horizontal="center" vertical="center"/>
    </xf>
    <xf numFmtId="2" fontId="20" fillId="0" borderId="6" xfId="4" applyNumberFormat="1" applyFont="1" applyFill="1" applyAlignment="1">
      <alignment horizontal="left" vertical="center" wrapText="1"/>
    </xf>
    <xf numFmtId="164" fontId="18" fillId="0" borderId="6" xfId="2" applyFont="1" applyFill="1" applyAlignment="1">
      <alignment horizontal="right" vertical="center" shrinkToFit="1"/>
    </xf>
    <xf numFmtId="2" fontId="18" fillId="0" borderId="6" xfId="4" applyNumberFormat="1" applyFont="1" applyFill="1" applyAlignment="1">
      <alignment horizontal="left" vertical="center" wrapText="1"/>
    </xf>
    <xf numFmtId="0" fontId="1" fillId="0" borderId="0" xfId="0" applyFont="1"/>
    <xf numFmtId="0" fontId="4" fillId="0" borderId="0" xfId="0" applyFont="1"/>
    <xf numFmtId="0" fontId="6" fillId="0" borderId="0" xfId="18" applyFill="1">
      <alignment horizontal="left" wrapText="1"/>
    </xf>
  </cellXfs>
  <cellStyles count="19">
    <cellStyle name="st25" xfId="17"/>
    <cellStyle name="st34" xfId="1"/>
    <cellStyle name="st36" xfId="2"/>
    <cellStyle name="xl22" xfId="3"/>
    <cellStyle name="xl25" xfId="4"/>
    <cellStyle name="xl26" xfId="5"/>
    <cellStyle name="xl27" xfId="6"/>
    <cellStyle name="xl28" xfId="7"/>
    <cellStyle name="xl29" xfId="8"/>
    <cellStyle name="xl30" xfId="9"/>
    <cellStyle name="xl31" xfId="10"/>
    <cellStyle name="xl32" xfId="11"/>
    <cellStyle name="xl33" xfId="12"/>
    <cellStyle name="xl36" xfId="13"/>
    <cellStyle name="xl37" xfId="14"/>
    <cellStyle name="xl42" xfId="15"/>
    <cellStyle name="xl45" xfId="18"/>
    <cellStyle name="xl61" xfId="1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64"/>
  <sheetViews>
    <sheetView tabSelected="1" view="pageBreakPreview" zoomScaleSheetLayoutView="100" workbookViewId="0">
      <selection sqref="A1:XFD1048576"/>
    </sheetView>
  </sheetViews>
  <sheetFormatPr defaultColWidth="9.140625" defaultRowHeight="14.25"/>
  <cols>
    <col min="1" max="1" width="81.28515625" style="62" customWidth="1"/>
    <col min="2" max="2" width="8.5703125" style="63" customWidth="1"/>
    <col min="3" max="3" width="9" style="63" customWidth="1"/>
    <col min="4" max="4" width="7.42578125" style="63" customWidth="1"/>
    <col min="5" max="5" width="13.28515625" style="63" customWidth="1"/>
    <col min="6" max="6" width="6.85546875" style="63" customWidth="1"/>
    <col min="7" max="7" width="7.7109375" style="63" customWidth="1"/>
    <col min="8" max="8" width="16.140625" style="64" customWidth="1"/>
    <col min="9" max="9" width="15.5703125" style="4" customWidth="1"/>
    <col min="10" max="16384" width="9.140625" style="4"/>
  </cols>
  <sheetData>
    <row r="1" spans="1:9" s="69" customFormat="1" ht="15" customHeight="1">
      <c r="A1" s="67" t="s">
        <v>73</v>
      </c>
      <c r="B1" s="67"/>
      <c r="C1" s="67"/>
      <c r="D1" s="67"/>
      <c r="E1" s="67"/>
      <c r="F1" s="67"/>
      <c r="G1" s="67"/>
      <c r="H1" s="67"/>
      <c r="I1" s="68"/>
    </row>
    <row r="2" spans="1:9" s="69" customFormat="1" ht="15" customHeight="1">
      <c r="A2" s="67" t="s">
        <v>77</v>
      </c>
      <c r="B2" s="67"/>
      <c r="C2" s="67"/>
      <c r="D2" s="67"/>
      <c r="E2" s="67"/>
      <c r="F2" s="67"/>
      <c r="G2" s="67"/>
      <c r="H2" s="67"/>
      <c r="I2" s="68"/>
    </row>
    <row r="3" spans="1:9" s="69" customFormat="1" ht="15" customHeight="1">
      <c r="A3" s="70" t="s">
        <v>78</v>
      </c>
      <c r="B3" s="70"/>
      <c r="C3" s="70"/>
      <c r="D3" s="70"/>
      <c r="E3" s="70"/>
      <c r="F3" s="70"/>
      <c r="G3" s="70"/>
      <c r="H3" s="70"/>
    </row>
    <row r="4" spans="1:9" s="72" customFormat="1" ht="14.25" customHeight="1">
      <c r="A4" s="67" t="s">
        <v>79</v>
      </c>
      <c r="B4" s="67"/>
      <c r="C4" s="67"/>
      <c r="D4" s="67"/>
      <c r="E4" s="67"/>
      <c r="F4" s="67"/>
      <c r="G4" s="67"/>
      <c r="H4" s="67"/>
      <c r="I4" s="71"/>
    </row>
    <row r="5" spans="1:9" s="5" customFormat="1" ht="33" customHeight="1">
      <c r="A5" s="66" t="s">
        <v>80</v>
      </c>
      <c r="B5" s="66"/>
      <c r="C5" s="66"/>
      <c r="D5" s="66"/>
      <c r="E5" s="66"/>
      <c r="F5" s="66"/>
      <c r="G5" s="66"/>
      <c r="H5" s="66"/>
    </row>
    <row r="6" spans="1:9" s="5" customFormat="1" ht="18" customHeight="1">
      <c r="A6" s="65" t="s">
        <v>23</v>
      </c>
      <c r="B6" s="65"/>
      <c r="C6" s="65"/>
      <c r="D6" s="65"/>
      <c r="E6" s="65"/>
      <c r="F6" s="65"/>
      <c r="G6" s="65"/>
      <c r="H6" s="65"/>
    </row>
    <row r="7" spans="1:9" s="1" customFormat="1" ht="50.45" customHeight="1">
      <c r="A7" s="14" t="s">
        <v>0</v>
      </c>
      <c r="B7" s="15" t="s">
        <v>1</v>
      </c>
      <c r="C7" s="15" t="s">
        <v>2</v>
      </c>
      <c r="D7" s="15" t="s">
        <v>3</v>
      </c>
      <c r="E7" s="15" t="s">
        <v>4</v>
      </c>
      <c r="F7" s="15" t="s">
        <v>5</v>
      </c>
      <c r="G7" s="16" t="s">
        <v>6</v>
      </c>
      <c r="H7" s="17" t="s">
        <v>76</v>
      </c>
    </row>
    <row r="8" spans="1:9" s="9" customFormat="1" ht="18.75" customHeight="1">
      <c r="A8" s="18" t="s">
        <v>7</v>
      </c>
      <c r="B8" s="15"/>
      <c r="C8" s="15"/>
      <c r="D8" s="15"/>
      <c r="E8" s="15"/>
      <c r="F8" s="15"/>
      <c r="G8" s="19"/>
      <c r="H8" s="73">
        <f>H9+H10</f>
        <v>1196134.3999999999</v>
      </c>
      <c r="I8" s="8"/>
    </row>
    <row r="9" spans="1:9" s="9" customFormat="1" ht="18.75" customHeight="1">
      <c r="A9" s="18" t="s">
        <v>8</v>
      </c>
      <c r="B9" s="15" t="s">
        <v>9</v>
      </c>
      <c r="C9" s="15"/>
      <c r="D9" s="15"/>
      <c r="E9" s="15"/>
      <c r="F9" s="15"/>
      <c r="G9" s="19"/>
      <c r="H9" s="73">
        <f t="shared" ref="H9" si="0">H12</f>
        <v>21008.899999999998</v>
      </c>
    </row>
    <row r="10" spans="1:9" s="9" customFormat="1" ht="18.75" customHeight="1">
      <c r="A10" s="18" t="s">
        <v>32</v>
      </c>
      <c r="B10" s="15" t="s">
        <v>31</v>
      </c>
      <c r="C10" s="15"/>
      <c r="D10" s="15"/>
      <c r="E10" s="15"/>
      <c r="F10" s="15"/>
      <c r="G10" s="19"/>
      <c r="H10" s="73">
        <f>H13</f>
        <v>1175125.5</v>
      </c>
    </row>
    <row r="11" spans="1:9" s="2" customFormat="1" ht="25.5">
      <c r="A11" s="20" t="s">
        <v>24</v>
      </c>
      <c r="B11" s="15" t="s">
        <v>25</v>
      </c>
      <c r="C11" s="15"/>
      <c r="D11" s="15"/>
      <c r="E11" s="15"/>
      <c r="F11" s="15"/>
      <c r="G11" s="19"/>
      <c r="H11" s="73">
        <f>H12+H13</f>
        <v>1196134.3999999999</v>
      </c>
      <c r="I11" s="3"/>
    </row>
    <row r="12" spans="1:9" s="2" customFormat="1" ht="12.75">
      <c r="A12" s="21" t="s">
        <v>22</v>
      </c>
      <c r="B12" s="22" t="s">
        <v>9</v>
      </c>
      <c r="C12" s="22"/>
      <c r="D12" s="22"/>
      <c r="E12" s="22"/>
      <c r="F12" s="22"/>
      <c r="G12" s="19"/>
      <c r="H12" s="74">
        <f>H15+H81+H144+H60+H69</f>
        <v>21008.899999999998</v>
      </c>
      <c r="I12" s="3"/>
    </row>
    <row r="13" spans="1:9" s="2" customFormat="1" ht="12.75">
      <c r="A13" s="21" t="s">
        <v>30</v>
      </c>
      <c r="B13" s="22" t="s">
        <v>31</v>
      </c>
      <c r="C13" s="22"/>
      <c r="D13" s="22"/>
      <c r="E13" s="22"/>
      <c r="F13" s="22"/>
      <c r="G13" s="22"/>
      <c r="H13" s="74">
        <f>H16+H82+H145+H61+H70</f>
        <v>1175125.5</v>
      </c>
      <c r="I13" s="3"/>
    </row>
    <row r="14" spans="1:9" s="7" customFormat="1" ht="12.75">
      <c r="A14" s="23" t="s">
        <v>26</v>
      </c>
      <c r="B14" s="24" t="s">
        <v>25</v>
      </c>
      <c r="C14" s="25" t="s">
        <v>19</v>
      </c>
      <c r="D14" s="25" t="s">
        <v>20</v>
      </c>
      <c r="E14" s="24"/>
      <c r="F14" s="26"/>
      <c r="G14" s="27"/>
      <c r="H14" s="73">
        <f>H15+H16</f>
        <v>351073.3</v>
      </c>
      <c r="I14" s="6"/>
    </row>
    <row r="15" spans="1:9" s="7" customFormat="1" ht="12.75">
      <c r="A15" s="28" t="s">
        <v>22</v>
      </c>
      <c r="B15" s="29" t="s">
        <v>25</v>
      </c>
      <c r="C15" s="30" t="s">
        <v>19</v>
      </c>
      <c r="D15" s="30" t="s">
        <v>20</v>
      </c>
      <c r="E15" s="29" t="s">
        <v>29</v>
      </c>
      <c r="F15" s="31"/>
      <c r="G15" s="32">
        <v>1</v>
      </c>
      <c r="H15" s="74">
        <f>H21+H30+H57+H50+H53</f>
        <v>17078.8</v>
      </c>
    </row>
    <row r="16" spans="1:9" s="7" customFormat="1" ht="12.75">
      <c r="A16" s="33" t="s">
        <v>30</v>
      </c>
      <c r="B16" s="29" t="s">
        <v>25</v>
      </c>
      <c r="C16" s="30" t="s">
        <v>19</v>
      </c>
      <c r="D16" s="30" t="s">
        <v>20</v>
      </c>
      <c r="E16" s="29" t="s">
        <v>29</v>
      </c>
      <c r="F16" s="31"/>
      <c r="G16" s="32" t="s">
        <v>31</v>
      </c>
      <c r="H16" s="74">
        <f>H22+H31+H58+H51+H54</f>
        <v>333994.5</v>
      </c>
    </row>
    <row r="17" spans="1:8" s="11" customFormat="1" ht="12.75">
      <c r="A17" s="33" t="s">
        <v>81</v>
      </c>
      <c r="B17" s="29" t="s">
        <v>25</v>
      </c>
      <c r="C17" s="30" t="s">
        <v>19</v>
      </c>
      <c r="D17" s="30" t="s">
        <v>20</v>
      </c>
      <c r="E17" s="29" t="s">
        <v>47</v>
      </c>
      <c r="F17" s="34"/>
      <c r="G17" s="35"/>
      <c r="H17" s="74">
        <f>H18</f>
        <v>9500</v>
      </c>
    </row>
    <row r="18" spans="1:8" s="11" customFormat="1" ht="12.75">
      <c r="A18" s="33" t="s">
        <v>21</v>
      </c>
      <c r="B18" s="29" t="s">
        <v>25</v>
      </c>
      <c r="C18" s="30" t="s">
        <v>19</v>
      </c>
      <c r="D18" s="30" t="s">
        <v>20</v>
      </c>
      <c r="E18" s="29" t="s">
        <v>82</v>
      </c>
      <c r="F18" s="29" t="s">
        <v>10</v>
      </c>
      <c r="G18" s="36"/>
      <c r="H18" s="74">
        <f>H19</f>
        <v>9500</v>
      </c>
    </row>
    <row r="19" spans="1:8" s="11" customFormat="1" ht="12.75">
      <c r="A19" s="33" t="s">
        <v>11</v>
      </c>
      <c r="B19" s="29" t="s">
        <v>25</v>
      </c>
      <c r="C19" s="30" t="s">
        <v>19</v>
      </c>
      <c r="D19" s="30" t="s">
        <v>20</v>
      </c>
      <c r="E19" s="29" t="s">
        <v>82</v>
      </c>
      <c r="F19" s="29" t="s">
        <v>49</v>
      </c>
      <c r="G19" s="36"/>
      <c r="H19" s="74">
        <f>H20</f>
        <v>9500</v>
      </c>
    </row>
    <row r="20" spans="1:8" s="11" customFormat="1" ht="25.5">
      <c r="A20" s="33" t="s">
        <v>13</v>
      </c>
      <c r="B20" s="29" t="s">
        <v>25</v>
      </c>
      <c r="C20" s="30" t="s">
        <v>19</v>
      </c>
      <c r="D20" s="30" t="s">
        <v>20</v>
      </c>
      <c r="E20" s="29" t="s">
        <v>82</v>
      </c>
      <c r="F20" s="29" t="s">
        <v>40</v>
      </c>
      <c r="G20" s="36"/>
      <c r="H20" s="74">
        <f>H22+H21</f>
        <v>9500</v>
      </c>
    </row>
    <row r="21" spans="1:8" s="11" customFormat="1" ht="12.75">
      <c r="A21" s="33" t="s">
        <v>22</v>
      </c>
      <c r="B21" s="29" t="s">
        <v>25</v>
      </c>
      <c r="C21" s="30" t="s">
        <v>19</v>
      </c>
      <c r="D21" s="30" t="s">
        <v>20</v>
      </c>
      <c r="E21" s="29" t="s">
        <v>82</v>
      </c>
      <c r="F21" s="30" t="s">
        <v>40</v>
      </c>
      <c r="G21" s="32" t="s">
        <v>9</v>
      </c>
      <c r="H21" s="74">
        <f>H24</f>
        <v>0</v>
      </c>
    </row>
    <row r="22" spans="1:8" s="11" customFormat="1" ht="12.75">
      <c r="A22" s="33" t="s">
        <v>30</v>
      </c>
      <c r="B22" s="29" t="s">
        <v>25</v>
      </c>
      <c r="C22" s="30" t="s">
        <v>19</v>
      </c>
      <c r="D22" s="30" t="s">
        <v>20</v>
      </c>
      <c r="E22" s="29" t="s">
        <v>82</v>
      </c>
      <c r="F22" s="30" t="s">
        <v>40</v>
      </c>
      <c r="G22" s="32" t="s">
        <v>31</v>
      </c>
      <c r="H22" s="74">
        <v>9500</v>
      </c>
    </row>
    <row r="23" spans="1:8" s="76" customFormat="1" ht="63.75" hidden="1">
      <c r="A23" s="37" t="s">
        <v>83</v>
      </c>
      <c r="B23" s="29" t="s">
        <v>25</v>
      </c>
      <c r="C23" s="30" t="s">
        <v>19</v>
      </c>
      <c r="D23" s="30" t="s">
        <v>20</v>
      </c>
      <c r="E23" s="29" t="s">
        <v>82</v>
      </c>
      <c r="F23" s="29" t="s">
        <v>40</v>
      </c>
      <c r="G23" s="36"/>
      <c r="H23" s="75">
        <f>H24+H25</f>
        <v>0</v>
      </c>
    </row>
    <row r="24" spans="1:8" s="76" customFormat="1" ht="12.75" hidden="1">
      <c r="A24" s="33" t="s">
        <v>22</v>
      </c>
      <c r="B24" s="29" t="s">
        <v>25</v>
      </c>
      <c r="C24" s="30" t="s">
        <v>19</v>
      </c>
      <c r="D24" s="30" t="s">
        <v>20</v>
      </c>
      <c r="E24" s="29" t="s">
        <v>82</v>
      </c>
      <c r="F24" s="30" t="s">
        <v>40</v>
      </c>
      <c r="G24" s="32" t="s">
        <v>9</v>
      </c>
      <c r="H24" s="75">
        <v>0</v>
      </c>
    </row>
    <row r="25" spans="1:8" s="76" customFormat="1" ht="12.75" hidden="1">
      <c r="A25" s="33" t="s">
        <v>30</v>
      </c>
      <c r="B25" s="29" t="s">
        <v>25</v>
      </c>
      <c r="C25" s="30" t="s">
        <v>19</v>
      </c>
      <c r="D25" s="30" t="s">
        <v>20</v>
      </c>
      <c r="E25" s="29" t="s">
        <v>82</v>
      </c>
      <c r="F25" s="30" t="s">
        <v>40</v>
      </c>
      <c r="G25" s="32" t="s">
        <v>31</v>
      </c>
      <c r="H25" s="75">
        <v>0</v>
      </c>
    </row>
    <row r="26" spans="1:8" s="11" customFormat="1" ht="12.75">
      <c r="A26" s="33" t="s">
        <v>48</v>
      </c>
      <c r="B26" s="29" t="s">
        <v>25</v>
      </c>
      <c r="C26" s="30" t="s">
        <v>19</v>
      </c>
      <c r="D26" s="30" t="s">
        <v>20</v>
      </c>
      <c r="E26" s="30" t="s">
        <v>37</v>
      </c>
      <c r="F26" s="29"/>
      <c r="G26" s="36"/>
      <c r="H26" s="74">
        <f>H27</f>
        <v>341573.3</v>
      </c>
    </row>
    <row r="27" spans="1:8" s="2" customFormat="1" ht="12.75">
      <c r="A27" s="33" t="s">
        <v>21</v>
      </c>
      <c r="B27" s="29" t="s">
        <v>25</v>
      </c>
      <c r="C27" s="30" t="s">
        <v>19</v>
      </c>
      <c r="D27" s="30" t="s">
        <v>20</v>
      </c>
      <c r="E27" s="30" t="s">
        <v>37</v>
      </c>
      <c r="F27" s="29" t="s">
        <v>10</v>
      </c>
      <c r="G27" s="36"/>
      <c r="H27" s="74">
        <f>H28+H55+H47</f>
        <v>341573.3</v>
      </c>
    </row>
    <row r="28" spans="1:8" s="2" customFormat="1" ht="12.75">
      <c r="A28" s="33" t="s">
        <v>11</v>
      </c>
      <c r="B28" s="29" t="s">
        <v>25</v>
      </c>
      <c r="C28" s="30" t="s">
        <v>19</v>
      </c>
      <c r="D28" s="30" t="s">
        <v>20</v>
      </c>
      <c r="E28" s="30" t="s">
        <v>37</v>
      </c>
      <c r="F28" s="29" t="s">
        <v>12</v>
      </c>
      <c r="G28" s="36"/>
      <c r="H28" s="74">
        <f>H29</f>
        <v>14736.8</v>
      </c>
    </row>
    <row r="29" spans="1:8" s="2" customFormat="1" ht="25.5">
      <c r="A29" s="33" t="s">
        <v>13</v>
      </c>
      <c r="B29" s="29" t="s">
        <v>25</v>
      </c>
      <c r="C29" s="30" t="s">
        <v>19</v>
      </c>
      <c r="D29" s="30" t="s">
        <v>20</v>
      </c>
      <c r="E29" s="30" t="s">
        <v>37</v>
      </c>
      <c r="F29" s="29" t="s">
        <v>14</v>
      </c>
      <c r="G29" s="36"/>
      <c r="H29" s="74">
        <f>H30+H31</f>
        <v>14736.8</v>
      </c>
    </row>
    <row r="30" spans="1:8" s="2" customFormat="1" ht="12.75">
      <c r="A30" s="33" t="s">
        <v>22</v>
      </c>
      <c r="B30" s="29" t="s">
        <v>25</v>
      </c>
      <c r="C30" s="30" t="s">
        <v>19</v>
      </c>
      <c r="D30" s="30" t="s">
        <v>20</v>
      </c>
      <c r="E30" s="30" t="s">
        <v>37</v>
      </c>
      <c r="F30" s="30" t="s">
        <v>14</v>
      </c>
      <c r="G30" s="32" t="s">
        <v>9</v>
      </c>
      <c r="H30" s="74">
        <f t="shared" ref="H30:H31" si="1">H42+H45+H33+H39</f>
        <v>736.8</v>
      </c>
    </row>
    <row r="31" spans="1:8" s="2" customFormat="1" ht="12.75">
      <c r="A31" s="33" t="s">
        <v>30</v>
      </c>
      <c r="B31" s="29" t="s">
        <v>25</v>
      </c>
      <c r="C31" s="30" t="s">
        <v>19</v>
      </c>
      <c r="D31" s="30" t="s">
        <v>20</v>
      </c>
      <c r="E31" s="30" t="s">
        <v>37</v>
      </c>
      <c r="F31" s="30" t="s">
        <v>14</v>
      </c>
      <c r="G31" s="32" t="s">
        <v>31</v>
      </c>
      <c r="H31" s="74">
        <f t="shared" si="1"/>
        <v>14000</v>
      </c>
    </row>
    <row r="32" spans="1:8" s="77" customFormat="1" ht="51">
      <c r="A32" s="37" t="s">
        <v>84</v>
      </c>
      <c r="B32" s="29" t="s">
        <v>25</v>
      </c>
      <c r="C32" s="30" t="s">
        <v>19</v>
      </c>
      <c r="D32" s="30" t="s">
        <v>20</v>
      </c>
      <c r="E32" s="30" t="s">
        <v>68</v>
      </c>
      <c r="F32" s="30" t="s">
        <v>14</v>
      </c>
      <c r="G32" s="32"/>
      <c r="H32" s="74">
        <f>H33+H34</f>
        <v>7368.4</v>
      </c>
    </row>
    <row r="33" spans="1:8" s="77" customFormat="1" ht="12.75">
      <c r="A33" s="33" t="s">
        <v>22</v>
      </c>
      <c r="B33" s="29" t="s">
        <v>25</v>
      </c>
      <c r="C33" s="30" t="s">
        <v>19</v>
      </c>
      <c r="D33" s="30" t="s">
        <v>20</v>
      </c>
      <c r="E33" s="30" t="s">
        <v>68</v>
      </c>
      <c r="F33" s="30" t="s">
        <v>14</v>
      </c>
      <c r="G33" s="32" t="s">
        <v>9</v>
      </c>
      <c r="H33" s="75">
        <v>368.4</v>
      </c>
    </row>
    <row r="34" spans="1:8" s="78" customFormat="1" ht="12.75">
      <c r="A34" s="33" t="s">
        <v>30</v>
      </c>
      <c r="B34" s="29" t="s">
        <v>25</v>
      </c>
      <c r="C34" s="30" t="s">
        <v>19</v>
      </c>
      <c r="D34" s="30" t="s">
        <v>20</v>
      </c>
      <c r="E34" s="30" t="s">
        <v>68</v>
      </c>
      <c r="F34" s="30" t="s">
        <v>14</v>
      </c>
      <c r="G34" s="32" t="s">
        <v>31</v>
      </c>
      <c r="H34" s="75">
        <v>7000</v>
      </c>
    </row>
    <row r="35" spans="1:8" s="78" customFormat="1" ht="38.25">
      <c r="A35" s="37" t="s">
        <v>70</v>
      </c>
      <c r="B35" s="29" t="s">
        <v>25</v>
      </c>
      <c r="C35" s="30" t="s">
        <v>19</v>
      </c>
      <c r="D35" s="30" t="s">
        <v>20</v>
      </c>
      <c r="E35" s="30" t="s">
        <v>68</v>
      </c>
      <c r="F35" s="30" t="s">
        <v>14</v>
      </c>
      <c r="G35" s="32"/>
      <c r="H35" s="75">
        <f>H36+H37</f>
        <v>0</v>
      </c>
    </row>
    <row r="36" spans="1:8" s="77" customFormat="1" ht="12.75">
      <c r="A36" s="33" t="s">
        <v>22</v>
      </c>
      <c r="B36" s="29" t="s">
        <v>25</v>
      </c>
      <c r="C36" s="30" t="s">
        <v>19</v>
      </c>
      <c r="D36" s="30" t="s">
        <v>20</v>
      </c>
      <c r="E36" s="30" t="s">
        <v>68</v>
      </c>
      <c r="F36" s="30" t="s">
        <v>14</v>
      </c>
      <c r="G36" s="32" t="s">
        <v>9</v>
      </c>
      <c r="H36" s="75">
        <v>0</v>
      </c>
    </row>
    <row r="37" spans="1:8" s="77" customFormat="1" ht="12.75">
      <c r="A37" s="33" t="s">
        <v>30</v>
      </c>
      <c r="B37" s="29" t="s">
        <v>25</v>
      </c>
      <c r="C37" s="30" t="s">
        <v>19</v>
      </c>
      <c r="D37" s="30" t="s">
        <v>20</v>
      </c>
      <c r="E37" s="30" t="s">
        <v>68</v>
      </c>
      <c r="F37" s="30" t="s">
        <v>14</v>
      </c>
      <c r="G37" s="32" t="s">
        <v>31</v>
      </c>
      <c r="H37" s="75">
        <v>0</v>
      </c>
    </row>
    <row r="38" spans="1:8" s="77" customFormat="1" ht="38.25">
      <c r="A38" s="37" t="s">
        <v>74</v>
      </c>
      <c r="B38" s="29" t="s">
        <v>25</v>
      </c>
      <c r="C38" s="30" t="s">
        <v>19</v>
      </c>
      <c r="D38" s="30" t="s">
        <v>20</v>
      </c>
      <c r="E38" s="30" t="s">
        <v>68</v>
      </c>
      <c r="F38" s="30" t="s">
        <v>14</v>
      </c>
      <c r="G38" s="32"/>
      <c r="H38" s="75">
        <f>H39+H40</f>
        <v>7368.4</v>
      </c>
    </row>
    <row r="39" spans="1:8" s="77" customFormat="1" ht="12.75">
      <c r="A39" s="33" t="s">
        <v>22</v>
      </c>
      <c r="B39" s="29" t="s">
        <v>25</v>
      </c>
      <c r="C39" s="30" t="s">
        <v>19</v>
      </c>
      <c r="D39" s="30" t="s">
        <v>20</v>
      </c>
      <c r="E39" s="30" t="s">
        <v>68</v>
      </c>
      <c r="F39" s="30" t="s">
        <v>14</v>
      </c>
      <c r="G39" s="32" t="s">
        <v>9</v>
      </c>
      <c r="H39" s="75">
        <v>368.4</v>
      </c>
    </row>
    <row r="40" spans="1:8" s="78" customFormat="1" ht="38.25" hidden="1" customHeight="1">
      <c r="A40" s="33" t="s">
        <v>30</v>
      </c>
      <c r="B40" s="29" t="s">
        <v>25</v>
      </c>
      <c r="C40" s="30" t="s">
        <v>19</v>
      </c>
      <c r="D40" s="30" t="s">
        <v>20</v>
      </c>
      <c r="E40" s="30" t="s">
        <v>68</v>
      </c>
      <c r="F40" s="30" t="s">
        <v>14</v>
      </c>
      <c r="G40" s="32" t="s">
        <v>31</v>
      </c>
      <c r="H40" s="75">
        <v>7000</v>
      </c>
    </row>
    <row r="41" spans="1:8" s="77" customFormat="1" ht="12.75" hidden="1" customHeight="1">
      <c r="A41" s="37" t="s">
        <v>46</v>
      </c>
      <c r="B41" s="29" t="s">
        <v>25</v>
      </c>
      <c r="C41" s="30" t="s">
        <v>19</v>
      </c>
      <c r="D41" s="30" t="s">
        <v>20</v>
      </c>
      <c r="E41" s="30" t="s">
        <v>52</v>
      </c>
      <c r="F41" s="30" t="s">
        <v>14</v>
      </c>
      <c r="G41" s="32"/>
      <c r="H41" s="74">
        <f>H42+H43</f>
        <v>0</v>
      </c>
    </row>
    <row r="42" spans="1:8" s="77" customFormat="1" ht="12.75" hidden="1" customHeight="1">
      <c r="A42" s="33" t="s">
        <v>22</v>
      </c>
      <c r="B42" s="29" t="s">
        <v>25</v>
      </c>
      <c r="C42" s="30" t="s">
        <v>19</v>
      </c>
      <c r="D42" s="30" t="s">
        <v>20</v>
      </c>
      <c r="E42" s="30" t="s">
        <v>52</v>
      </c>
      <c r="F42" s="30" t="s">
        <v>14</v>
      </c>
      <c r="G42" s="32" t="s">
        <v>9</v>
      </c>
      <c r="H42" s="74">
        <v>0</v>
      </c>
    </row>
    <row r="43" spans="1:8" s="77" customFormat="1" ht="12.75">
      <c r="A43" s="33" t="s">
        <v>30</v>
      </c>
      <c r="B43" s="29" t="s">
        <v>25</v>
      </c>
      <c r="C43" s="30" t="s">
        <v>19</v>
      </c>
      <c r="D43" s="30" t="s">
        <v>20</v>
      </c>
      <c r="E43" s="30" t="s">
        <v>52</v>
      </c>
      <c r="F43" s="30" t="s">
        <v>14</v>
      </c>
      <c r="G43" s="32" t="s">
        <v>31</v>
      </c>
      <c r="H43" s="74">
        <v>0</v>
      </c>
    </row>
    <row r="44" spans="1:8" s="77" customFormat="1" ht="25.5">
      <c r="A44" s="37" t="s">
        <v>43</v>
      </c>
      <c r="B44" s="29" t="s">
        <v>25</v>
      </c>
      <c r="C44" s="30" t="s">
        <v>19</v>
      </c>
      <c r="D44" s="30" t="s">
        <v>20</v>
      </c>
      <c r="E44" s="30" t="s">
        <v>53</v>
      </c>
      <c r="F44" s="30" t="s">
        <v>14</v>
      </c>
      <c r="G44" s="36"/>
      <c r="H44" s="74">
        <f>H45+H46</f>
        <v>0</v>
      </c>
    </row>
    <row r="45" spans="1:8" s="77" customFormat="1" ht="12.75">
      <c r="A45" s="33" t="s">
        <v>22</v>
      </c>
      <c r="B45" s="29" t="s">
        <v>25</v>
      </c>
      <c r="C45" s="30" t="s">
        <v>19</v>
      </c>
      <c r="D45" s="30" t="s">
        <v>20</v>
      </c>
      <c r="E45" s="30" t="s">
        <v>53</v>
      </c>
      <c r="F45" s="30" t="s">
        <v>14</v>
      </c>
      <c r="G45" s="36" t="s">
        <v>9</v>
      </c>
      <c r="H45" s="74">
        <v>0</v>
      </c>
    </row>
    <row r="46" spans="1:8" s="77" customFormat="1" ht="12.75">
      <c r="A46" s="33" t="s">
        <v>30</v>
      </c>
      <c r="B46" s="29" t="s">
        <v>25</v>
      </c>
      <c r="C46" s="30" t="s">
        <v>19</v>
      </c>
      <c r="D46" s="30" t="s">
        <v>20</v>
      </c>
      <c r="E46" s="30" t="s">
        <v>53</v>
      </c>
      <c r="F46" s="30" t="s">
        <v>14</v>
      </c>
      <c r="G46" s="32" t="s">
        <v>31</v>
      </c>
      <c r="H46" s="74">
        <v>0</v>
      </c>
    </row>
    <row r="47" spans="1:8" s="77" customFormat="1" ht="63.75">
      <c r="A47" s="33" t="s">
        <v>50</v>
      </c>
      <c r="B47" s="29" t="s">
        <v>25</v>
      </c>
      <c r="C47" s="29" t="s">
        <v>19</v>
      </c>
      <c r="D47" s="29" t="s">
        <v>20</v>
      </c>
      <c r="E47" s="29" t="s">
        <v>72</v>
      </c>
      <c r="F47" s="29" t="s">
        <v>49</v>
      </c>
      <c r="G47" s="29"/>
      <c r="H47" s="74">
        <f>H48</f>
        <v>326836.5</v>
      </c>
    </row>
    <row r="48" spans="1:8" s="77" customFormat="1" ht="25.5">
      <c r="A48" s="33" t="s">
        <v>13</v>
      </c>
      <c r="B48" s="29" t="s">
        <v>25</v>
      </c>
      <c r="C48" s="29" t="s">
        <v>19</v>
      </c>
      <c r="D48" s="29" t="s">
        <v>20</v>
      </c>
      <c r="E48" s="29" t="s">
        <v>72</v>
      </c>
      <c r="F48" s="29" t="s">
        <v>40</v>
      </c>
      <c r="G48" s="29"/>
      <c r="H48" s="75">
        <f>H49+H52</f>
        <v>326836.5</v>
      </c>
    </row>
    <row r="49" spans="1:8" s="78" customFormat="1" ht="51">
      <c r="A49" s="37" t="s">
        <v>51</v>
      </c>
      <c r="B49" s="29" t="s">
        <v>25</v>
      </c>
      <c r="C49" s="29" t="s">
        <v>19</v>
      </c>
      <c r="D49" s="29" t="s">
        <v>20</v>
      </c>
      <c r="E49" s="29" t="s">
        <v>72</v>
      </c>
      <c r="F49" s="29" t="s">
        <v>40</v>
      </c>
      <c r="G49" s="29"/>
      <c r="H49" s="75">
        <f>H51+H50</f>
        <v>0</v>
      </c>
    </row>
    <row r="50" spans="1:8" s="78" customFormat="1" ht="12.75">
      <c r="A50" s="33" t="s">
        <v>8</v>
      </c>
      <c r="B50" s="29" t="s">
        <v>25</v>
      </c>
      <c r="C50" s="29" t="s">
        <v>19</v>
      </c>
      <c r="D50" s="29" t="s">
        <v>20</v>
      </c>
      <c r="E50" s="29" t="s">
        <v>72</v>
      </c>
      <c r="F50" s="29" t="s">
        <v>40</v>
      </c>
      <c r="G50" s="29" t="s">
        <v>9</v>
      </c>
      <c r="H50" s="75">
        <v>0</v>
      </c>
    </row>
    <row r="51" spans="1:8" s="78" customFormat="1" ht="12.75">
      <c r="A51" s="33" t="s">
        <v>32</v>
      </c>
      <c r="B51" s="29" t="s">
        <v>25</v>
      </c>
      <c r="C51" s="29" t="s">
        <v>19</v>
      </c>
      <c r="D51" s="29" t="s">
        <v>20</v>
      </c>
      <c r="E51" s="29" t="s">
        <v>72</v>
      </c>
      <c r="F51" s="29" t="s">
        <v>40</v>
      </c>
      <c r="G51" s="29" t="s">
        <v>31</v>
      </c>
      <c r="H51" s="75">
        <v>0</v>
      </c>
    </row>
    <row r="52" spans="1:8" s="77" customFormat="1" ht="25.5">
      <c r="A52" s="37" t="s">
        <v>42</v>
      </c>
      <c r="B52" s="29" t="s">
        <v>25</v>
      </c>
      <c r="C52" s="30" t="s">
        <v>19</v>
      </c>
      <c r="D52" s="30" t="s">
        <v>20</v>
      </c>
      <c r="E52" s="30" t="s">
        <v>72</v>
      </c>
      <c r="F52" s="30" t="s">
        <v>40</v>
      </c>
      <c r="G52" s="32"/>
      <c r="H52" s="75">
        <f>H53+H54</f>
        <v>326836.5</v>
      </c>
    </row>
    <row r="53" spans="1:8" s="77" customFormat="1" ht="12.75">
      <c r="A53" s="33" t="s">
        <v>22</v>
      </c>
      <c r="B53" s="29" t="s">
        <v>25</v>
      </c>
      <c r="C53" s="30" t="s">
        <v>19</v>
      </c>
      <c r="D53" s="30" t="s">
        <v>20</v>
      </c>
      <c r="E53" s="30" t="s">
        <v>72</v>
      </c>
      <c r="F53" s="30" t="s">
        <v>40</v>
      </c>
      <c r="G53" s="32" t="s">
        <v>9</v>
      </c>
      <c r="H53" s="75">
        <v>16342</v>
      </c>
    </row>
    <row r="54" spans="1:8" s="77" customFormat="1" ht="51" hidden="1" customHeight="1">
      <c r="A54" s="33" t="s">
        <v>30</v>
      </c>
      <c r="B54" s="29" t="s">
        <v>25</v>
      </c>
      <c r="C54" s="30" t="s">
        <v>19</v>
      </c>
      <c r="D54" s="30" t="s">
        <v>20</v>
      </c>
      <c r="E54" s="30" t="s">
        <v>72</v>
      </c>
      <c r="F54" s="30" t="s">
        <v>40</v>
      </c>
      <c r="G54" s="32" t="s">
        <v>31</v>
      </c>
      <c r="H54" s="75">
        <v>310494.5</v>
      </c>
    </row>
    <row r="55" spans="1:8" s="77" customFormat="1" ht="12.75" hidden="1" customHeight="1">
      <c r="A55" s="33" t="s">
        <v>50</v>
      </c>
      <c r="B55" s="29" t="s">
        <v>25</v>
      </c>
      <c r="C55" s="30" t="s">
        <v>19</v>
      </c>
      <c r="D55" s="30" t="s">
        <v>20</v>
      </c>
      <c r="E55" s="30" t="s">
        <v>52</v>
      </c>
      <c r="F55" s="30" t="s">
        <v>49</v>
      </c>
      <c r="G55" s="36"/>
      <c r="H55" s="74">
        <f>H56</f>
        <v>0</v>
      </c>
    </row>
    <row r="56" spans="1:8" s="77" customFormat="1" ht="12.75" hidden="1" customHeight="1">
      <c r="A56" s="37" t="s">
        <v>41</v>
      </c>
      <c r="B56" s="29" t="s">
        <v>25</v>
      </c>
      <c r="C56" s="30" t="s">
        <v>19</v>
      </c>
      <c r="D56" s="30" t="s">
        <v>20</v>
      </c>
      <c r="E56" s="30" t="s">
        <v>52</v>
      </c>
      <c r="F56" s="30" t="s">
        <v>40</v>
      </c>
      <c r="G56" s="36"/>
      <c r="H56" s="74">
        <f>H57+H58</f>
        <v>0</v>
      </c>
    </row>
    <row r="57" spans="1:8" s="77" customFormat="1" ht="12.75">
      <c r="A57" s="33" t="s">
        <v>22</v>
      </c>
      <c r="B57" s="29" t="s">
        <v>25</v>
      </c>
      <c r="C57" s="30" t="s">
        <v>19</v>
      </c>
      <c r="D57" s="30" t="s">
        <v>20</v>
      </c>
      <c r="E57" s="30" t="s">
        <v>52</v>
      </c>
      <c r="F57" s="30" t="s">
        <v>40</v>
      </c>
      <c r="G57" s="36" t="s">
        <v>9</v>
      </c>
      <c r="H57" s="74">
        <v>0</v>
      </c>
    </row>
    <row r="58" spans="1:8" s="77" customFormat="1" ht="12.75">
      <c r="A58" s="33" t="s">
        <v>30</v>
      </c>
      <c r="B58" s="29" t="s">
        <v>25</v>
      </c>
      <c r="C58" s="30" t="s">
        <v>19</v>
      </c>
      <c r="D58" s="30" t="s">
        <v>20</v>
      </c>
      <c r="E58" s="30" t="s">
        <v>52</v>
      </c>
      <c r="F58" s="30" t="s">
        <v>40</v>
      </c>
      <c r="G58" s="32" t="s">
        <v>31</v>
      </c>
      <c r="H58" s="74">
        <v>0</v>
      </c>
    </row>
    <row r="59" spans="1:8" s="78" customFormat="1" ht="12.75">
      <c r="A59" s="41" t="s">
        <v>65</v>
      </c>
      <c r="B59" s="42" t="s">
        <v>25</v>
      </c>
      <c r="C59" s="43" t="s">
        <v>15</v>
      </c>
      <c r="D59" s="43" t="s">
        <v>58</v>
      </c>
      <c r="E59" s="42"/>
      <c r="F59" s="43"/>
      <c r="G59" s="32"/>
      <c r="H59" s="73">
        <f>H60+H61</f>
        <v>0</v>
      </c>
    </row>
    <row r="60" spans="1:8" s="78" customFormat="1" ht="53.25" customHeight="1">
      <c r="A60" s="28" t="s">
        <v>22</v>
      </c>
      <c r="B60" s="29" t="s">
        <v>25</v>
      </c>
      <c r="C60" s="30" t="s">
        <v>15</v>
      </c>
      <c r="D60" s="30" t="s">
        <v>58</v>
      </c>
      <c r="E60" s="29" t="s">
        <v>29</v>
      </c>
      <c r="F60" s="43"/>
      <c r="G60" s="32" t="s">
        <v>9</v>
      </c>
      <c r="H60" s="74">
        <f>H66</f>
        <v>0</v>
      </c>
    </row>
    <row r="61" spans="1:8" s="78" customFormat="1" ht="12.75">
      <c r="A61" s="33" t="s">
        <v>30</v>
      </c>
      <c r="B61" s="29" t="s">
        <v>25</v>
      </c>
      <c r="C61" s="30" t="s">
        <v>15</v>
      </c>
      <c r="D61" s="30" t="s">
        <v>58</v>
      </c>
      <c r="E61" s="29" t="s">
        <v>29</v>
      </c>
      <c r="F61" s="43"/>
      <c r="G61" s="32" t="s">
        <v>31</v>
      </c>
      <c r="H61" s="74">
        <f>H67</f>
        <v>0</v>
      </c>
    </row>
    <row r="62" spans="1:8" s="78" customFormat="1" ht="12.75">
      <c r="A62" s="33" t="s">
        <v>21</v>
      </c>
      <c r="B62" s="29" t="s">
        <v>25</v>
      </c>
      <c r="C62" s="29" t="s">
        <v>15</v>
      </c>
      <c r="D62" s="29" t="s">
        <v>58</v>
      </c>
      <c r="E62" s="29" t="s">
        <v>59</v>
      </c>
      <c r="F62" s="29" t="s">
        <v>10</v>
      </c>
      <c r="G62" s="29"/>
      <c r="H62" s="74">
        <f t="shared" ref="H62:H63" si="2">H63</f>
        <v>0</v>
      </c>
    </row>
    <row r="63" spans="1:8" s="78" customFormat="1" ht="12.75">
      <c r="A63" s="33" t="s">
        <v>11</v>
      </c>
      <c r="B63" s="29" t="s">
        <v>25</v>
      </c>
      <c r="C63" s="29" t="s">
        <v>15</v>
      </c>
      <c r="D63" s="29" t="s">
        <v>58</v>
      </c>
      <c r="E63" s="29" t="s">
        <v>59</v>
      </c>
      <c r="F63" s="29" t="s">
        <v>12</v>
      </c>
      <c r="G63" s="29"/>
      <c r="H63" s="74">
        <f t="shared" si="2"/>
        <v>0</v>
      </c>
    </row>
    <row r="64" spans="1:8" s="78" customFormat="1" ht="25.5">
      <c r="A64" s="33" t="s">
        <v>13</v>
      </c>
      <c r="B64" s="29" t="s">
        <v>25</v>
      </c>
      <c r="C64" s="29" t="s">
        <v>15</v>
      </c>
      <c r="D64" s="29" t="s">
        <v>58</v>
      </c>
      <c r="E64" s="29" t="s">
        <v>59</v>
      </c>
      <c r="F64" s="29" t="s">
        <v>14</v>
      </c>
      <c r="G64" s="29"/>
      <c r="H64" s="74">
        <f>H67+H66</f>
        <v>0</v>
      </c>
    </row>
    <row r="65" spans="1:8" s="78" customFormat="1" ht="38.25">
      <c r="A65" s="37" t="s">
        <v>60</v>
      </c>
      <c r="B65" s="29" t="s">
        <v>25</v>
      </c>
      <c r="C65" s="29" t="s">
        <v>15</v>
      </c>
      <c r="D65" s="29" t="s">
        <v>58</v>
      </c>
      <c r="E65" s="29" t="s">
        <v>59</v>
      </c>
      <c r="F65" s="29"/>
      <c r="G65" s="29"/>
      <c r="H65" s="74">
        <f>H62</f>
        <v>0</v>
      </c>
    </row>
    <row r="66" spans="1:8" s="78" customFormat="1" ht="12.75">
      <c r="A66" s="33" t="s">
        <v>22</v>
      </c>
      <c r="B66" s="29" t="s">
        <v>25</v>
      </c>
      <c r="C66" s="29" t="s">
        <v>15</v>
      </c>
      <c r="D66" s="29" t="s">
        <v>58</v>
      </c>
      <c r="E66" s="29" t="s">
        <v>59</v>
      </c>
      <c r="F66" s="29" t="s">
        <v>14</v>
      </c>
      <c r="G66" s="29" t="s">
        <v>9</v>
      </c>
      <c r="H66" s="74">
        <v>0</v>
      </c>
    </row>
    <row r="67" spans="1:8" s="78" customFormat="1" ht="12.75">
      <c r="A67" s="33" t="s">
        <v>30</v>
      </c>
      <c r="B67" s="29" t="s">
        <v>25</v>
      </c>
      <c r="C67" s="29" t="s">
        <v>15</v>
      </c>
      <c r="D67" s="29" t="s">
        <v>58</v>
      </c>
      <c r="E67" s="29" t="s">
        <v>59</v>
      </c>
      <c r="F67" s="29" t="s">
        <v>14</v>
      </c>
      <c r="G67" s="29" t="s">
        <v>31</v>
      </c>
      <c r="H67" s="74">
        <v>0</v>
      </c>
    </row>
    <row r="68" spans="1:8" s="78" customFormat="1" ht="12.75">
      <c r="A68" s="41" t="s">
        <v>65</v>
      </c>
      <c r="B68" s="42" t="s">
        <v>25</v>
      </c>
      <c r="C68" s="43" t="s">
        <v>15</v>
      </c>
      <c r="D68" s="43" t="s">
        <v>58</v>
      </c>
      <c r="E68" s="42"/>
      <c r="F68" s="43"/>
      <c r="G68" s="32"/>
      <c r="H68" s="79">
        <f>H69+H70</f>
        <v>64392.7</v>
      </c>
    </row>
    <row r="69" spans="1:8" s="78" customFormat="1" ht="12.75">
      <c r="A69" s="28" t="s">
        <v>22</v>
      </c>
      <c r="B69" s="29" t="s">
        <v>25</v>
      </c>
      <c r="C69" s="30" t="s">
        <v>15</v>
      </c>
      <c r="D69" s="30" t="s">
        <v>58</v>
      </c>
      <c r="E69" s="29" t="s">
        <v>29</v>
      </c>
      <c r="F69" s="43"/>
      <c r="G69" s="32" t="s">
        <v>9</v>
      </c>
      <c r="H69" s="75">
        <f>H75</f>
        <v>0</v>
      </c>
    </row>
    <row r="70" spans="1:8" s="78" customFormat="1" ht="12.75">
      <c r="A70" s="33" t="s">
        <v>30</v>
      </c>
      <c r="B70" s="29" t="s">
        <v>25</v>
      </c>
      <c r="C70" s="30" t="s">
        <v>15</v>
      </c>
      <c r="D70" s="30" t="s">
        <v>58</v>
      </c>
      <c r="E70" s="29" t="s">
        <v>29</v>
      </c>
      <c r="F70" s="43"/>
      <c r="G70" s="32" t="s">
        <v>31</v>
      </c>
      <c r="H70" s="75">
        <f>H76+H79</f>
        <v>64392.7</v>
      </c>
    </row>
    <row r="71" spans="1:8" s="78" customFormat="1" ht="12.75">
      <c r="A71" s="33" t="s">
        <v>21</v>
      </c>
      <c r="B71" s="29" t="s">
        <v>25</v>
      </c>
      <c r="C71" s="30" t="s">
        <v>15</v>
      </c>
      <c r="D71" s="30" t="s">
        <v>58</v>
      </c>
      <c r="E71" s="30" t="s">
        <v>85</v>
      </c>
      <c r="F71" s="29" t="s">
        <v>10</v>
      </c>
      <c r="G71" s="36"/>
      <c r="H71" s="75">
        <f t="shared" ref="H71:H72" si="3">H72</f>
        <v>64392.7</v>
      </c>
    </row>
    <row r="72" spans="1:8" s="78" customFormat="1" ht="12.75">
      <c r="A72" s="33" t="s">
        <v>11</v>
      </c>
      <c r="B72" s="29" t="s">
        <v>25</v>
      </c>
      <c r="C72" s="30" t="s">
        <v>15</v>
      </c>
      <c r="D72" s="30" t="s">
        <v>58</v>
      </c>
      <c r="E72" s="30" t="s">
        <v>85</v>
      </c>
      <c r="F72" s="29" t="s">
        <v>12</v>
      </c>
      <c r="G72" s="36"/>
      <c r="H72" s="75">
        <f t="shared" si="3"/>
        <v>64392.7</v>
      </c>
    </row>
    <row r="73" spans="1:8" s="78" customFormat="1" ht="25.5">
      <c r="A73" s="33" t="s">
        <v>13</v>
      </c>
      <c r="B73" s="29" t="s">
        <v>25</v>
      </c>
      <c r="C73" s="30" t="s">
        <v>15</v>
      </c>
      <c r="D73" s="30" t="s">
        <v>58</v>
      </c>
      <c r="E73" s="30" t="s">
        <v>85</v>
      </c>
      <c r="F73" s="29" t="s">
        <v>14</v>
      </c>
      <c r="G73" s="36"/>
      <c r="H73" s="75">
        <f>H74+H77</f>
        <v>64392.7</v>
      </c>
    </row>
    <row r="74" spans="1:8" s="78" customFormat="1" ht="76.5">
      <c r="A74" s="37" t="s">
        <v>86</v>
      </c>
      <c r="B74" s="29" t="s">
        <v>25</v>
      </c>
      <c r="C74" s="30" t="s">
        <v>15</v>
      </c>
      <c r="D74" s="30" t="s">
        <v>58</v>
      </c>
      <c r="E74" s="30" t="s">
        <v>59</v>
      </c>
      <c r="F74" s="29" t="s">
        <v>14</v>
      </c>
      <c r="G74" s="36"/>
      <c r="H74" s="75">
        <f>H76</f>
        <v>49886.6</v>
      </c>
    </row>
    <row r="75" spans="1:8" s="78" customFormat="1" ht="12.75">
      <c r="A75" s="33" t="s">
        <v>22</v>
      </c>
      <c r="B75" s="29" t="s">
        <v>25</v>
      </c>
      <c r="C75" s="30" t="s">
        <v>15</v>
      </c>
      <c r="D75" s="30" t="s">
        <v>58</v>
      </c>
      <c r="E75" s="30" t="s">
        <v>59</v>
      </c>
      <c r="F75" s="30" t="s">
        <v>14</v>
      </c>
      <c r="G75" s="32" t="s">
        <v>9</v>
      </c>
      <c r="H75" s="75">
        <v>0</v>
      </c>
    </row>
    <row r="76" spans="1:8" s="78" customFormat="1" ht="12.75">
      <c r="A76" s="33" t="s">
        <v>38</v>
      </c>
      <c r="B76" s="29" t="s">
        <v>25</v>
      </c>
      <c r="C76" s="30" t="s">
        <v>15</v>
      </c>
      <c r="D76" s="30" t="s">
        <v>58</v>
      </c>
      <c r="E76" s="30" t="s">
        <v>59</v>
      </c>
      <c r="F76" s="30" t="s">
        <v>14</v>
      </c>
      <c r="G76" s="32" t="s">
        <v>31</v>
      </c>
      <c r="H76" s="75">
        <v>49886.6</v>
      </c>
    </row>
    <row r="77" spans="1:8" s="80" customFormat="1" ht="76.5">
      <c r="A77" s="37" t="s">
        <v>87</v>
      </c>
      <c r="B77" s="29" t="s">
        <v>25</v>
      </c>
      <c r="C77" s="30" t="s">
        <v>15</v>
      </c>
      <c r="D77" s="30" t="s">
        <v>58</v>
      </c>
      <c r="E77" s="30" t="s">
        <v>59</v>
      </c>
      <c r="F77" s="29" t="s">
        <v>14</v>
      </c>
      <c r="G77" s="36"/>
      <c r="H77" s="75">
        <f>H79</f>
        <v>14506.1</v>
      </c>
    </row>
    <row r="78" spans="1:8" s="80" customFormat="1" ht="12.75">
      <c r="A78" s="33" t="s">
        <v>22</v>
      </c>
      <c r="B78" s="29" t="s">
        <v>25</v>
      </c>
      <c r="C78" s="30" t="s">
        <v>15</v>
      </c>
      <c r="D78" s="30" t="s">
        <v>58</v>
      </c>
      <c r="E78" s="30" t="s">
        <v>59</v>
      </c>
      <c r="F78" s="30" t="s">
        <v>14</v>
      </c>
      <c r="G78" s="32" t="s">
        <v>9</v>
      </c>
      <c r="H78" s="75">
        <v>0</v>
      </c>
    </row>
    <row r="79" spans="1:8" s="80" customFormat="1" ht="84" customHeight="1">
      <c r="A79" s="33" t="s">
        <v>38</v>
      </c>
      <c r="B79" s="29" t="s">
        <v>25</v>
      </c>
      <c r="C79" s="30" t="s">
        <v>15</v>
      </c>
      <c r="D79" s="30" t="s">
        <v>58</v>
      </c>
      <c r="E79" s="30" t="s">
        <v>59</v>
      </c>
      <c r="F79" s="30" t="s">
        <v>14</v>
      </c>
      <c r="G79" s="32" t="s">
        <v>31</v>
      </c>
      <c r="H79" s="75">
        <v>14506.1</v>
      </c>
    </row>
    <row r="80" spans="1:8" s="77" customFormat="1" ht="12.75">
      <c r="A80" s="41" t="s">
        <v>27</v>
      </c>
      <c r="B80" s="42" t="s">
        <v>25</v>
      </c>
      <c r="C80" s="43" t="s">
        <v>15</v>
      </c>
      <c r="D80" s="43" t="s">
        <v>16</v>
      </c>
      <c r="E80" s="42"/>
      <c r="F80" s="43"/>
      <c r="G80" s="32"/>
      <c r="H80" s="73">
        <f>H81+H82</f>
        <v>780668.4</v>
      </c>
    </row>
    <row r="81" spans="1:8" s="77" customFormat="1" ht="12.75">
      <c r="A81" s="28" t="s">
        <v>22</v>
      </c>
      <c r="B81" s="29" t="s">
        <v>25</v>
      </c>
      <c r="C81" s="30" t="s">
        <v>15</v>
      </c>
      <c r="D81" s="30" t="s">
        <v>16</v>
      </c>
      <c r="E81" s="29" t="s">
        <v>29</v>
      </c>
      <c r="F81" s="43"/>
      <c r="G81" s="32" t="s">
        <v>9</v>
      </c>
      <c r="H81" s="74">
        <f>H93+H98</f>
        <v>3930.1</v>
      </c>
    </row>
    <row r="82" spans="1:8" s="77" customFormat="1" ht="12.75">
      <c r="A82" s="33" t="s">
        <v>30</v>
      </c>
      <c r="B82" s="29" t="s">
        <v>25</v>
      </c>
      <c r="C82" s="30" t="s">
        <v>15</v>
      </c>
      <c r="D82" s="30" t="s">
        <v>16</v>
      </c>
      <c r="E82" s="29" t="s">
        <v>29</v>
      </c>
      <c r="F82" s="43"/>
      <c r="G82" s="32" t="s">
        <v>31</v>
      </c>
      <c r="H82" s="74">
        <f>H94+H99</f>
        <v>776738.3</v>
      </c>
    </row>
    <row r="83" spans="1:8" s="78" customFormat="1" ht="12.75">
      <c r="A83" s="33" t="s">
        <v>21</v>
      </c>
      <c r="B83" s="29" t="s">
        <v>25</v>
      </c>
      <c r="C83" s="29" t="s">
        <v>15</v>
      </c>
      <c r="D83" s="29" t="s">
        <v>16</v>
      </c>
      <c r="E83" s="29" t="s">
        <v>55</v>
      </c>
      <c r="F83" s="29" t="s">
        <v>10</v>
      </c>
      <c r="G83" s="29"/>
      <c r="H83" s="74">
        <f t="shared" ref="H83:H84" si="4">H84</f>
        <v>0</v>
      </c>
    </row>
    <row r="84" spans="1:8" s="78" customFormat="1" ht="24.75" customHeight="1">
      <c r="A84" s="33" t="s">
        <v>11</v>
      </c>
      <c r="B84" s="29" t="s">
        <v>25</v>
      </c>
      <c r="C84" s="29" t="s">
        <v>15</v>
      </c>
      <c r="D84" s="29" t="s">
        <v>16</v>
      </c>
      <c r="E84" s="29" t="s">
        <v>55</v>
      </c>
      <c r="F84" s="29" t="s">
        <v>12</v>
      </c>
      <c r="G84" s="29"/>
      <c r="H84" s="74">
        <f t="shared" si="4"/>
        <v>0</v>
      </c>
    </row>
    <row r="85" spans="1:8" s="78" customFormat="1" ht="25.5">
      <c r="A85" s="33" t="s">
        <v>13</v>
      </c>
      <c r="B85" s="29" t="s">
        <v>25</v>
      </c>
      <c r="C85" s="29" t="s">
        <v>15</v>
      </c>
      <c r="D85" s="29" t="s">
        <v>16</v>
      </c>
      <c r="E85" s="29" t="s">
        <v>55</v>
      </c>
      <c r="F85" s="29" t="s">
        <v>14</v>
      </c>
      <c r="G85" s="29"/>
      <c r="H85" s="74">
        <f>H88+H87</f>
        <v>0</v>
      </c>
    </row>
    <row r="86" spans="1:8" s="78" customFormat="1" ht="89.25">
      <c r="A86" s="37" t="s">
        <v>54</v>
      </c>
      <c r="B86" s="29" t="s">
        <v>25</v>
      </c>
      <c r="C86" s="29" t="s">
        <v>15</v>
      </c>
      <c r="D86" s="29" t="s">
        <v>16</v>
      </c>
      <c r="E86" s="29" t="s">
        <v>55</v>
      </c>
      <c r="F86" s="29"/>
      <c r="G86" s="29"/>
      <c r="H86" s="74">
        <f>H83</f>
        <v>0</v>
      </c>
    </row>
    <row r="87" spans="1:8" s="78" customFormat="1" ht="54.75" hidden="1" customHeight="1">
      <c r="A87" s="33" t="s">
        <v>22</v>
      </c>
      <c r="B87" s="29" t="s">
        <v>25</v>
      </c>
      <c r="C87" s="29" t="s">
        <v>15</v>
      </c>
      <c r="D87" s="29" t="s">
        <v>16</v>
      </c>
      <c r="E87" s="29" t="s">
        <v>55</v>
      </c>
      <c r="F87" s="29" t="s">
        <v>14</v>
      </c>
      <c r="G87" s="29" t="s">
        <v>9</v>
      </c>
      <c r="H87" s="74">
        <v>0</v>
      </c>
    </row>
    <row r="88" spans="1:8" s="78" customFormat="1" ht="12.75" hidden="1" customHeight="1">
      <c r="A88" s="33" t="s">
        <v>30</v>
      </c>
      <c r="B88" s="29" t="s">
        <v>25</v>
      </c>
      <c r="C88" s="29" t="s">
        <v>15</v>
      </c>
      <c r="D88" s="29" t="s">
        <v>16</v>
      </c>
      <c r="E88" s="29" t="s">
        <v>55</v>
      </c>
      <c r="F88" s="29" t="s">
        <v>14</v>
      </c>
      <c r="G88" s="29" t="s">
        <v>31</v>
      </c>
      <c r="H88" s="74">
        <v>0</v>
      </c>
    </row>
    <row r="89" spans="1:8" s="78" customFormat="1" ht="12.75" hidden="1" customHeight="1">
      <c r="A89" s="33" t="s">
        <v>21</v>
      </c>
      <c r="B89" s="29" t="s">
        <v>25</v>
      </c>
      <c r="C89" s="30" t="s">
        <v>15</v>
      </c>
      <c r="D89" s="30" t="s">
        <v>16</v>
      </c>
      <c r="E89" s="30" t="s">
        <v>85</v>
      </c>
      <c r="F89" s="29" t="s">
        <v>10</v>
      </c>
      <c r="G89" s="36"/>
      <c r="H89" s="75">
        <f t="shared" ref="H89:H90" si="5">H90</f>
        <v>219373.6</v>
      </c>
    </row>
    <row r="90" spans="1:8" s="78" customFormat="1" ht="12.75">
      <c r="A90" s="33" t="s">
        <v>11</v>
      </c>
      <c r="B90" s="29" t="s">
        <v>25</v>
      </c>
      <c r="C90" s="30" t="s">
        <v>15</v>
      </c>
      <c r="D90" s="30" t="s">
        <v>16</v>
      </c>
      <c r="E90" s="30" t="s">
        <v>85</v>
      </c>
      <c r="F90" s="29" t="s">
        <v>12</v>
      </c>
      <c r="G90" s="36"/>
      <c r="H90" s="75">
        <f t="shared" si="5"/>
        <v>219373.6</v>
      </c>
    </row>
    <row r="91" spans="1:8" s="78" customFormat="1" ht="25.5">
      <c r="A91" s="33" t="s">
        <v>13</v>
      </c>
      <c r="B91" s="29" t="s">
        <v>25</v>
      </c>
      <c r="C91" s="30" t="s">
        <v>15</v>
      </c>
      <c r="D91" s="30" t="s">
        <v>16</v>
      </c>
      <c r="E91" s="30" t="s">
        <v>85</v>
      </c>
      <c r="F91" s="29" t="s">
        <v>14</v>
      </c>
      <c r="G91" s="36"/>
      <c r="H91" s="75">
        <f>H92</f>
        <v>219373.6</v>
      </c>
    </row>
    <row r="92" spans="1:8" s="78" customFormat="1" ht="89.25">
      <c r="A92" s="37" t="s">
        <v>54</v>
      </c>
      <c r="B92" s="29" t="s">
        <v>25</v>
      </c>
      <c r="C92" s="30" t="s">
        <v>15</v>
      </c>
      <c r="D92" s="30" t="s">
        <v>16</v>
      </c>
      <c r="E92" s="30" t="s">
        <v>55</v>
      </c>
      <c r="F92" s="29" t="s">
        <v>14</v>
      </c>
      <c r="G92" s="36"/>
      <c r="H92" s="75">
        <f>H94</f>
        <v>219373.6</v>
      </c>
    </row>
    <row r="93" spans="1:8" s="78" customFormat="1" ht="12.75">
      <c r="A93" s="33" t="s">
        <v>22</v>
      </c>
      <c r="B93" s="29" t="s">
        <v>25</v>
      </c>
      <c r="C93" s="30" t="s">
        <v>15</v>
      </c>
      <c r="D93" s="30" t="s">
        <v>16</v>
      </c>
      <c r="E93" s="30" t="s">
        <v>55</v>
      </c>
      <c r="F93" s="30" t="s">
        <v>14</v>
      </c>
      <c r="G93" s="32" t="s">
        <v>9</v>
      </c>
      <c r="H93" s="75">
        <v>0</v>
      </c>
    </row>
    <row r="94" spans="1:8" s="78" customFormat="1" ht="12.75">
      <c r="A94" s="33" t="s">
        <v>38</v>
      </c>
      <c r="B94" s="29" t="s">
        <v>25</v>
      </c>
      <c r="C94" s="30" t="s">
        <v>15</v>
      </c>
      <c r="D94" s="30" t="s">
        <v>16</v>
      </c>
      <c r="E94" s="30" t="s">
        <v>55</v>
      </c>
      <c r="F94" s="30" t="s">
        <v>14</v>
      </c>
      <c r="G94" s="32" t="s">
        <v>31</v>
      </c>
      <c r="H94" s="75">
        <v>219373.6</v>
      </c>
    </row>
    <row r="95" spans="1:8" s="77" customFormat="1" ht="12.75">
      <c r="A95" s="33" t="s">
        <v>21</v>
      </c>
      <c r="B95" s="29" t="s">
        <v>25</v>
      </c>
      <c r="C95" s="30" t="s">
        <v>15</v>
      </c>
      <c r="D95" s="30" t="s">
        <v>16</v>
      </c>
      <c r="E95" s="30" t="s">
        <v>37</v>
      </c>
      <c r="F95" s="29" t="s">
        <v>10</v>
      </c>
      <c r="G95" s="36"/>
      <c r="H95" s="74">
        <f t="shared" ref="H95:H96" si="6">H96</f>
        <v>561294.80000000005</v>
      </c>
    </row>
    <row r="96" spans="1:8" s="77" customFormat="1" ht="12.75">
      <c r="A96" s="33" t="s">
        <v>11</v>
      </c>
      <c r="B96" s="29" t="s">
        <v>25</v>
      </c>
      <c r="C96" s="30" t="s">
        <v>15</v>
      </c>
      <c r="D96" s="30" t="s">
        <v>16</v>
      </c>
      <c r="E96" s="30" t="s">
        <v>37</v>
      </c>
      <c r="F96" s="29" t="s">
        <v>12</v>
      </c>
      <c r="G96" s="36"/>
      <c r="H96" s="74">
        <f t="shared" si="6"/>
        <v>561294.80000000005</v>
      </c>
    </row>
    <row r="97" spans="1:8" s="77" customFormat="1" ht="25.5">
      <c r="A97" s="33" t="s">
        <v>13</v>
      </c>
      <c r="B97" s="29" t="s">
        <v>25</v>
      </c>
      <c r="C97" s="30" t="s">
        <v>15</v>
      </c>
      <c r="D97" s="30" t="s">
        <v>16</v>
      </c>
      <c r="E97" s="30" t="s">
        <v>37</v>
      </c>
      <c r="F97" s="29" t="s">
        <v>14</v>
      </c>
      <c r="G97" s="36"/>
      <c r="H97" s="74">
        <f>H98+H99</f>
        <v>561294.80000000005</v>
      </c>
    </row>
    <row r="98" spans="1:8" s="77" customFormat="1" ht="12.75">
      <c r="A98" s="33" t="s">
        <v>22</v>
      </c>
      <c r="B98" s="29" t="s">
        <v>25</v>
      </c>
      <c r="C98" s="30" t="s">
        <v>15</v>
      </c>
      <c r="D98" s="30" t="s">
        <v>16</v>
      </c>
      <c r="E98" s="30" t="s">
        <v>37</v>
      </c>
      <c r="F98" s="30" t="s">
        <v>14</v>
      </c>
      <c r="G98" s="32" t="s">
        <v>9</v>
      </c>
      <c r="H98" s="74">
        <f>H104+H107+H128+H110+H131+H125+H116+H119+H122</f>
        <v>3930.1</v>
      </c>
    </row>
    <row r="99" spans="1:8" s="77" customFormat="1" ht="12.75">
      <c r="A99" s="33" t="s">
        <v>30</v>
      </c>
      <c r="B99" s="29" t="s">
        <v>25</v>
      </c>
      <c r="C99" s="30" t="s">
        <v>15</v>
      </c>
      <c r="D99" s="30" t="s">
        <v>16</v>
      </c>
      <c r="E99" s="30" t="s">
        <v>37</v>
      </c>
      <c r="F99" s="30" t="s">
        <v>14</v>
      </c>
      <c r="G99" s="32" t="s">
        <v>31</v>
      </c>
      <c r="H99" s="74">
        <f>H105+H108+H129+H132+H126+H111+H117+H120+H123</f>
        <v>557364.70000000007</v>
      </c>
    </row>
    <row r="100" spans="1:8" s="77" customFormat="1" ht="51">
      <c r="A100" s="44" t="s">
        <v>39</v>
      </c>
      <c r="B100" s="29" t="s">
        <v>25</v>
      </c>
      <c r="C100" s="30" t="s">
        <v>15</v>
      </c>
      <c r="D100" s="30" t="s">
        <v>16</v>
      </c>
      <c r="E100" s="30" t="s">
        <v>37</v>
      </c>
      <c r="F100" s="30" t="s">
        <v>14</v>
      </c>
      <c r="G100" s="32"/>
      <c r="H100" s="74">
        <f>H101</f>
        <v>0</v>
      </c>
    </row>
    <row r="101" spans="1:8" s="77" customFormat="1" ht="12.75">
      <c r="A101" s="33" t="s">
        <v>22</v>
      </c>
      <c r="B101" s="29" t="s">
        <v>25</v>
      </c>
      <c r="C101" s="30" t="s">
        <v>15</v>
      </c>
      <c r="D101" s="30" t="s">
        <v>16</v>
      </c>
      <c r="E101" s="30" t="s">
        <v>37</v>
      </c>
      <c r="F101" s="30" t="s">
        <v>14</v>
      </c>
      <c r="G101" s="32" t="s">
        <v>9</v>
      </c>
      <c r="H101" s="74">
        <v>0</v>
      </c>
    </row>
    <row r="102" spans="1:8" s="77" customFormat="1" ht="12.75">
      <c r="A102" s="33" t="s">
        <v>30</v>
      </c>
      <c r="B102" s="29" t="s">
        <v>25</v>
      </c>
      <c r="C102" s="30" t="s">
        <v>15</v>
      </c>
      <c r="D102" s="30" t="s">
        <v>16</v>
      </c>
      <c r="E102" s="30" t="s">
        <v>37</v>
      </c>
      <c r="F102" s="30" t="s">
        <v>14</v>
      </c>
      <c r="G102" s="32" t="s">
        <v>31</v>
      </c>
      <c r="H102" s="74"/>
    </row>
    <row r="103" spans="1:8" s="77" customFormat="1" ht="38.25">
      <c r="A103" s="37" t="s">
        <v>88</v>
      </c>
      <c r="B103" s="29" t="s">
        <v>25</v>
      </c>
      <c r="C103" s="30" t="s">
        <v>15</v>
      </c>
      <c r="D103" s="30" t="s">
        <v>16</v>
      </c>
      <c r="E103" s="30" t="s">
        <v>75</v>
      </c>
      <c r="F103" s="29" t="s">
        <v>14</v>
      </c>
      <c r="G103" s="36"/>
      <c r="H103" s="74">
        <f>H104+H105</f>
        <v>0</v>
      </c>
    </row>
    <row r="104" spans="1:8" s="77" customFormat="1" ht="22.5" customHeight="1">
      <c r="A104" s="33" t="s">
        <v>22</v>
      </c>
      <c r="B104" s="29" t="s">
        <v>25</v>
      </c>
      <c r="C104" s="30" t="s">
        <v>15</v>
      </c>
      <c r="D104" s="30" t="s">
        <v>16</v>
      </c>
      <c r="E104" s="30" t="s">
        <v>75</v>
      </c>
      <c r="F104" s="30" t="s">
        <v>14</v>
      </c>
      <c r="G104" s="32" t="s">
        <v>9</v>
      </c>
      <c r="H104" s="74">
        <v>0</v>
      </c>
    </row>
    <row r="105" spans="1:8" s="77" customFormat="1" ht="12.75">
      <c r="A105" s="33" t="s">
        <v>38</v>
      </c>
      <c r="B105" s="29" t="s">
        <v>25</v>
      </c>
      <c r="C105" s="30" t="s">
        <v>15</v>
      </c>
      <c r="D105" s="30" t="s">
        <v>16</v>
      </c>
      <c r="E105" s="30" t="s">
        <v>75</v>
      </c>
      <c r="F105" s="30" t="s">
        <v>14</v>
      </c>
      <c r="G105" s="32" t="s">
        <v>31</v>
      </c>
      <c r="H105" s="74">
        <v>0</v>
      </c>
    </row>
    <row r="106" spans="1:8" s="77" customFormat="1" ht="38.25">
      <c r="A106" s="37" t="s">
        <v>89</v>
      </c>
      <c r="B106" s="29" t="s">
        <v>25</v>
      </c>
      <c r="C106" s="30" t="s">
        <v>15</v>
      </c>
      <c r="D106" s="30" t="s">
        <v>16</v>
      </c>
      <c r="E106" s="30" t="s">
        <v>75</v>
      </c>
      <c r="F106" s="29" t="s">
        <v>14</v>
      </c>
      <c r="G106" s="36"/>
      <c r="H106" s="74">
        <f>H107+H108</f>
        <v>0</v>
      </c>
    </row>
    <row r="107" spans="1:8" s="77" customFormat="1" ht="12.75" hidden="1" customHeight="1">
      <c r="A107" s="33" t="s">
        <v>22</v>
      </c>
      <c r="B107" s="29" t="s">
        <v>25</v>
      </c>
      <c r="C107" s="30" t="s">
        <v>15</v>
      </c>
      <c r="D107" s="30" t="s">
        <v>16</v>
      </c>
      <c r="E107" s="30" t="s">
        <v>75</v>
      </c>
      <c r="F107" s="30" t="s">
        <v>14</v>
      </c>
      <c r="G107" s="32" t="s">
        <v>9</v>
      </c>
      <c r="H107" s="74">
        <v>0</v>
      </c>
    </row>
    <row r="108" spans="1:8" s="77" customFormat="1" ht="12.75" hidden="1" customHeight="1">
      <c r="A108" s="33" t="s">
        <v>38</v>
      </c>
      <c r="B108" s="29" t="s">
        <v>25</v>
      </c>
      <c r="C108" s="30" t="s">
        <v>15</v>
      </c>
      <c r="D108" s="30" t="s">
        <v>16</v>
      </c>
      <c r="E108" s="30" t="s">
        <v>75</v>
      </c>
      <c r="F108" s="30" t="s">
        <v>14</v>
      </c>
      <c r="G108" s="32" t="s">
        <v>31</v>
      </c>
      <c r="H108" s="74">
        <v>0</v>
      </c>
    </row>
    <row r="109" spans="1:8" s="77" customFormat="1" ht="12.75" hidden="1" customHeight="1">
      <c r="A109" s="45" t="s">
        <v>90</v>
      </c>
      <c r="B109" s="29" t="s">
        <v>25</v>
      </c>
      <c r="C109" s="30" t="s">
        <v>15</v>
      </c>
      <c r="D109" s="30" t="s">
        <v>16</v>
      </c>
      <c r="E109" s="30" t="s">
        <v>75</v>
      </c>
      <c r="F109" s="29" t="s">
        <v>14</v>
      </c>
      <c r="G109" s="36"/>
      <c r="H109" s="74">
        <f>H110+H111</f>
        <v>0</v>
      </c>
    </row>
    <row r="110" spans="1:8" s="77" customFormat="1" ht="12.75" hidden="1" customHeight="1">
      <c r="A110" s="46" t="s">
        <v>22</v>
      </c>
      <c r="B110" s="29" t="s">
        <v>25</v>
      </c>
      <c r="C110" s="30" t="s">
        <v>15</v>
      </c>
      <c r="D110" s="30" t="s">
        <v>16</v>
      </c>
      <c r="E110" s="30" t="s">
        <v>75</v>
      </c>
      <c r="F110" s="30" t="s">
        <v>14</v>
      </c>
      <c r="G110" s="32" t="s">
        <v>9</v>
      </c>
      <c r="H110" s="74">
        <v>0</v>
      </c>
    </row>
    <row r="111" spans="1:8" s="77" customFormat="1" ht="12.75" hidden="1" customHeight="1">
      <c r="A111" s="33" t="s">
        <v>38</v>
      </c>
      <c r="B111" s="29" t="s">
        <v>25</v>
      </c>
      <c r="C111" s="30" t="s">
        <v>15</v>
      </c>
      <c r="D111" s="30" t="s">
        <v>16</v>
      </c>
      <c r="E111" s="30" t="s">
        <v>75</v>
      </c>
      <c r="F111" s="30" t="s">
        <v>14</v>
      </c>
      <c r="G111" s="32" t="s">
        <v>31</v>
      </c>
      <c r="H111" s="74">
        <v>0</v>
      </c>
    </row>
    <row r="112" spans="1:8" s="80" customFormat="1" ht="12.75" hidden="1" customHeight="1">
      <c r="A112" s="81" t="s">
        <v>39</v>
      </c>
      <c r="B112" s="38" t="s">
        <v>25</v>
      </c>
      <c r="C112" s="39" t="s">
        <v>15</v>
      </c>
      <c r="D112" s="39" t="s">
        <v>16</v>
      </c>
      <c r="E112" s="39" t="s">
        <v>37</v>
      </c>
      <c r="F112" s="39" t="s">
        <v>14</v>
      </c>
      <c r="G112" s="40"/>
      <c r="H112" s="82">
        <f>H113</f>
        <v>0</v>
      </c>
    </row>
    <row r="113" spans="1:8" s="80" customFormat="1" ht="24.75" hidden="1" customHeight="1">
      <c r="A113" s="83" t="s">
        <v>22</v>
      </c>
      <c r="B113" s="38" t="s">
        <v>25</v>
      </c>
      <c r="C113" s="39" t="s">
        <v>15</v>
      </c>
      <c r="D113" s="39" t="s">
        <v>16</v>
      </c>
      <c r="E113" s="39" t="s">
        <v>37</v>
      </c>
      <c r="F113" s="39" t="s">
        <v>14</v>
      </c>
      <c r="G113" s="40" t="s">
        <v>9</v>
      </c>
      <c r="H113" s="82">
        <v>0</v>
      </c>
    </row>
    <row r="114" spans="1:8" s="80" customFormat="1" ht="22.5" hidden="1" customHeight="1">
      <c r="A114" s="83" t="s">
        <v>30</v>
      </c>
      <c r="B114" s="38" t="s">
        <v>25</v>
      </c>
      <c r="C114" s="39" t="s">
        <v>15</v>
      </c>
      <c r="D114" s="39" t="s">
        <v>16</v>
      </c>
      <c r="E114" s="39" t="s">
        <v>37</v>
      </c>
      <c r="F114" s="39" t="s">
        <v>14</v>
      </c>
      <c r="G114" s="40" t="s">
        <v>31</v>
      </c>
      <c r="H114" s="82"/>
    </row>
    <row r="115" spans="1:8" s="80" customFormat="1" ht="12.75" hidden="1" customHeight="1">
      <c r="A115" s="37" t="s">
        <v>91</v>
      </c>
      <c r="B115" s="29" t="s">
        <v>25</v>
      </c>
      <c r="C115" s="30" t="s">
        <v>15</v>
      </c>
      <c r="D115" s="30" t="s">
        <v>16</v>
      </c>
      <c r="E115" s="30" t="s">
        <v>92</v>
      </c>
      <c r="F115" s="29" t="s">
        <v>14</v>
      </c>
      <c r="G115" s="36"/>
      <c r="H115" s="75">
        <f>H116+H117</f>
        <v>121060</v>
      </c>
    </row>
    <row r="116" spans="1:8" s="80" customFormat="1" ht="12.75" hidden="1" customHeight="1">
      <c r="A116" s="33" t="s">
        <v>22</v>
      </c>
      <c r="B116" s="29" t="s">
        <v>25</v>
      </c>
      <c r="C116" s="30" t="s">
        <v>15</v>
      </c>
      <c r="D116" s="30" t="s">
        <v>16</v>
      </c>
      <c r="E116" s="30" t="s">
        <v>92</v>
      </c>
      <c r="F116" s="30" t="s">
        <v>14</v>
      </c>
      <c r="G116" s="32" t="s">
        <v>9</v>
      </c>
      <c r="H116" s="75">
        <v>0</v>
      </c>
    </row>
    <row r="117" spans="1:8" s="80" customFormat="1" ht="22.5" customHeight="1">
      <c r="A117" s="33" t="s">
        <v>38</v>
      </c>
      <c r="B117" s="29" t="s">
        <v>25</v>
      </c>
      <c r="C117" s="30" t="s">
        <v>15</v>
      </c>
      <c r="D117" s="30" t="s">
        <v>16</v>
      </c>
      <c r="E117" s="30" t="s">
        <v>92</v>
      </c>
      <c r="F117" s="30" t="s">
        <v>14</v>
      </c>
      <c r="G117" s="32" t="s">
        <v>31</v>
      </c>
      <c r="H117" s="75">
        <v>121060</v>
      </c>
    </row>
    <row r="118" spans="1:8" s="80" customFormat="1" ht="12.75">
      <c r="A118" s="37" t="s">
        <v>93</v>
      </c>
      <c r="B118" s="29" t="s">
        <v>25</v>
      </c>
      <c r="C118" s="30" t="s">
        <v>15</v>
      </c>
      <c r="D118" s="30" t="s">
        <v>16</v>
      </c>
      <c r="E118" s="30" t="s">
        <v>92</v>
      </c>
      <c r="F118" s="29" t="s">
        <v>14</v>
      </c>
      <c r="G118" s="36"/>
      <c r="H118" s="75">
        <f>H119+H120</f>
        <v>158378.4</v>
      </c>
    </row>
    <row r="119" spans="1:8" s="80" customFormat="1" ht="12.75">
      <c r="A119" s="33" t="s">
        <v>22</v>
      </c>
      <c r="B119" s="29" t="s">
        <v>25</v>
      </c>
      <c r="C119" s="30" t="s">
        <v>15</v>
      </c>
      <c r="D119" s="30" t="s">
        <v>16</v>
      </c>
      <c r="E119" s="30" t="s">
        <v>92</v>
      </c>
      <c r="F119" s="30" t="s">
        <v>14</v>
      </c>
      <c r="G119" s="32" t="s">
        <v>9</v>
      </c>
      <c r="H119" s="75">
        <v>0</v>
      </c>
    </row>
    <row r="120" spans="1:8" s="80" customFormat="1" ht="12.75">
      <c r="A120" s="33" t="s">
        <v>38</v>
      </c>
      <c r="B120" s="29" t="s">
        <v>25</v>
      </c>
      <c r="C120" s="30" t="s">
        <v>15</v>
      </c>
      <c r="D120" s="30" t="s">
        <v>16</v>
      </c>
      <c r="E120" s="30" t="s">
        <v>92</v>
      </c>
      <c r="F120" s="30" t="s">
        <v>14</v>
      </c>
      <c r="G120" s="32" t="s">
        <v>31</v>
      </c>
      <c r="H120" s="75">
        <v>158378.4</v>
      </c>
    </row>
    <row r="121" spans="1:8" s="80" customFormat="1" ht="25.5">
      <c r="A121" s="45" t="s">
        <v>94</v>
      </c>
      <c r="B121" s="29" t="s">
        <v>25</v>
      </c>
      <c r="C121" s="30" t="s">
        <v>15</v>
      </c>
      <c r="D121" s="30" t="s">
        <v>16</v>
      </c>
      <c r="E121" s="30" t="s">
        <v>69</v>
      </c>
      <c r="F121" s="29" t="s">
        <v>14</v>
      </c>
      <c r="G121" s="36"/>
      <c r="H121" s="75">
        <f>H122+H123</f>
        <v>8299.4</v>
      </c>
    </row>
    <row r="122" spans="1:8" s="80" customFormat="1" ht="12.75">
      <c r="A122" s="46" t="s">
        <v>22</v>
      </c>
      <c r="B122" s="29" t="s">
        <v>25</v>
      </c>
      <c r="C122" s="30" t="s">
        <v>15</v>
      </c>
      <c r="D122" s="30" t="s">
        <v>16</v>
      </c>
      <c r="E122" s="30" t="s">
        <v>69</v>
      </c>
      <c r="F122" s="30" t="s">
        <v>14</v>
      </c>
      <c r="G122" s="32" t="s">
        <v>9</v>
      </c>
      <c r="H122" s="75">
        <v>0</v>
      </c>
    </row>
    <row r="123" spans="1:8" s="80" customFormat="1" ht="12.75">
      <c r="A123" s="46" t="s">
        <v>38</v>
      </c>
      <c r="B123" s="29" t="s">
        <v>25</v>
      </c>
      <c r="C123" s="30" t="s">
        <v>15</v>
      </c>
      <c r="D123" s="30" t="s">
        <v>16</v>
      </c>
      <c r="E123" s="30" t="s">
        <v>69</v>
      </c>
      <c r="F123" s="30" t="s">
        <v>14</v>
      </c>
      <c r="G123" s="32" t="s">
        <v>31</v>
      </c>
      <c r="H123" s="75">
        <v>8299.4</v>
      </c>
    </row>
    <row r="124" spans="1:8" s="76" customFormat="1" ht="25.5">
      <c r="A124" s="45" t="s">
        <v>45</v>
      </c>
      <c r="B124" s="29" t="s">
        <v>25</v>
      </c>
      <c r="C124" s="30" t="s">
        <v>15</v>
      </c>
      <c r="D124" s="30" t="s">
        <v>16</v>
      </c>
      <c r="E124" s="30" t="s">
        <v>71</v>
      </c>
      <c r="F124" s="29" t="s">
        <v>14</v>
      </c>
      <c r="G124" s="36"/>
      <c r="H124" s="74">
        <f>H125+H126</f>
        <v>626.9</v>
      </c>
    </row>
    <row r="125" spans="1:8" s="76" customFormat="1" ht="12.75">
      <c r="A125" s="46" t="s">
        <v>22</v>
      </c>
      <c r="B125" s="29" t="s">
        <v>25</v>
      </c>
      <c r="C125" s="30" t="s">
        <v>15</v>
      </c>
      <c r="D125" s="30" t="s">
        <v>16</v>
      </c>
      <c r="E125" s="30" t="s">
        <v>71</v>
      </c>
      <c r="F125" s="30" t="s">
        <v>14</v>
      </c>
      <c r="G125" s="32" t="s">
        <v>9</v>
      </c>
      <c r="H125" s="74">
        <v>626.9</v>
      </c>
    </row>
    <row r="126" spans="1:8" s="76" customFormat="1" ht="12.75">
      <c r="A126" s="46" t="s">
        <v>38</v>
      </c>
      <c r="B126" s="29" t="s">
        <v>25</v>
      </c>
      <c r="C126" s="30" t="s">
        <v>15</v>
      </c>
      <c r="D126" s="30" t="s">
        <v>16</v>
      </c>
      <c r="E126" s="30" t="s">
        <v>71</v>
      </c>
      <c r="F126" s="30" t="s">
        <v>14</v>
      </c>
      <c r="G126" s="32" t="s">
        <v>31</v>
      </c>
      <c r="H126" s="74">
        <v>0</v>
      </c>
    </row>
    <row r="127" spans="1:8" s="76" customFormat="1" ht="51">
      <c r="A127" s="37" t="s">
        <v>61</v>
      </c>
      <c r="B127" s="29" t="s">
        <v>25</v>
      </c>
      <c r="C127" s="30" t="s">
        <v>15</v>
      </c>
      <c r="D127" s="30" t="s">
        <v>16</v>
      </c>
      <c r="E127" s="30" t="s">
        <v>56</v>
      </c>
      <c r="F127" s="29" t="s">
        <v>14</v>
      </c>
      <c r="G127" s="36"/>
      <c r="H127" s="75">
        <f>H128+H129</f>
        <v>272930.10000000003</v>
      </c>
    </row>
    <row r="128" spans="1:8" s="76" customFormat="1" ht="12.75">
      <c r="A128" s="33" t="s">
        <v>22</v>
      </c>
      <c r="B128" s="29" t="s">
        <v>25</v>
      </c>
      <c r="C128" s="30" t="s">
        <v>15</v>
      </c>
      <c r="D128" s="30" t="s">
        <v>16</v>
      </c>
      <c r="E128" s="30" t="s">
        <v>56</v>
      </c>
      <c r="F128" s="30" t="s">
        <v>14</v>
      </c>
      <c r="G128" s="32" t="s">
        <v>9</v>
      </c>
      <c r="H128" s="75">
        <v>3303.2</v>
      </c>
    </row>
    <row r="129" spans="1:8" s="80" customFormat="1" ht="12.75">
      <c r="A129" s="33" t="s">
        <v>38</v>
      </c>
      <c r="B129" s="29" t="s">
        <v>25</v>
      </c>
      <c r="C129" s="30" t="s">
        <v>15</v>
      </c>
      <c r="D129" s="30" t="s">
        <v>16</v>
      </c>
      <c r="E129" s="30" t="s">
        <v>56</v>
      </c>
      <c r="F129" s="30" t="s">
        <v>14</v>
      </c>
      <c r="G129" s="32" t="s">
        <v>31</v>
      </c>
      <c r="H129" s="75">
        <v>269626.90000000002</v>
      </c>
    </row>
    <row r="130" spans="1:8" s="77" customFormat="1" ht="12.75">
      <c r="A130" s="37" t="s">
        <v>62</v>
      </c>
      <c r="B130" s="29" t="s">
        <v>25</v>
      </c>
      <c r="C130" s="30" t="s">
        <v>15</v>
      </c>
      <c r="D130" s="30" t="s">
        <v>16</v>
      </c>
      <c r="E130" s="30" t="s">
        <v>64</v>
      </c>
      <c r="F130" s="29" t="s">
        <v>14</v>
      </c>
      <c r="G130" s="36"/>
      <c r="H130" s="74">
        <f>H131+H132</f>
        <v>0</v>
      </c>
    </row>
    <row r="131" spans="1:8" s="77" customFormat="1" ht="12.75" hidden="1" customHeight="1">
      <c r="A131" s="33" t="s">
        <v>22</v>
      </c>
      <c r="B131" s="29" t="s">
        <v>25</v>
      </c>
      <c r="C131" s="30" t="s">
        <v>15</v>
      </c>
      <c r="D131" s="30" t="s">
        <v>16</v>
      </c>
      <c r="E131" s="30" t="s">
        <v>64</v>
      </c>
      <c r="F131" s="30" t="s">
        <v>14</v>
      </c>
      <c r="G131" s="32" t="s">
        <v>9</v>
      </c>
      <c r="H131" s="74">
        <v>0</v>
      </c>
    </row>
    <row r="132" spans="1:8" s="77" customFormat="1" ht="12.75" hidden="1" customHeight="1">
      <c r="A132" s="33" t="s">
        <v>38</v>
      </c>
      <c r="B132" s="29" t="s">
        <v>25</v>
      </c>
      <c r="C132" s="30" t="s">
        <v>15</v>
      </c>
      <c r="D132" s="30" t="s">
        <v>16</v>
      </c>
      <c r="E132" s="30" t="s">
        <v>64</v>
      </c>
      <c r="F132" s="30" t="s">
        <v>14</v>
      </c>
      <c r="G132" s="32" t="s">
        <v>31</v>
      </c>
      <c r="H132" s="74">
        <v>0</v>
      </c>
    </row>
    <row r="133" spans="1:8" s="77" customFormat="1" ht="12.75" hidden="1" customHeight="1">
      <c r="A133" s="41" t="s">
        <v>66</v>
      </c>
      <c r="B133" s="42" t="s">
        <v>25</v>
      </c>
      <c r="C133" s="43" t="s">
        <v>15</v>
      </c>
      <c r="D133" s="43" t="s">
        <v>63</v>
      </c>
      <c r="E133" s="42"/>
      <c r="F133" s="43"/>
      <c r="G133" s="32"/>
      <c r="H133" s="74">
        <f>H134+H135</f>
        <v>0</v>
      </c>
    </row>
    <row r="134" spans="1:8" s="77" customFormat="1" ht="12.75" hidden="1" customHeight="1">
      <c r="A134" s="28" t="s">
        <v>22</v>
      </c>
      <c r="B134" s="29" t="s">
        <v>25</v>
      </c>
      <c r="C134" s="30" t="s">
        <v>15</v>
      </c>
      <c r="D134" s="30" t="s">
        <v>63</v>
      </c>
      <c r="E134" s="29"/>
      <c r="F134" s="43"/>
      <c r="G134" s="32" t="s">
        <v>9</v>
      </c>
      <c r="H134" s="74">
        <f>H141</f>
        <v>0</v>
      </c>
    </row>
    <row r="135" spans="1:8" s="77" customFormat="1" ht="12.75" hidden="1" customHeight="1">
      <c r="A135" s="33" t="s">
        <v>30</v>
      </c>
      <c r="B135" s="29" t="s">
        <v>25</v>
      </c>
      <c r="C135" s="30" t="s">
        <v>15</v>
      </c>
      <c r="D135" s="30" t="s">
        <v>63</v>
      </c>
      <c r="E135" s="29"/>
      <c r="F135" s="43"/>
      <c r="G135" s="32" t="s">
        <v>31</v>
      </c>
      <c r="H135" s="74">
        <f>H142</f>
        <v>0</v>
      </c>
    </row>
    <row r="136" spans="1:8" s="77" customFormat="1" ht="12.75" hidden="1" customHeight="1">
      <c r="A136" s="33" t="s">
        <v>67</v>
      </c>
      <c r="B136" s="29" t="s">
        <v>25</v>
      </c>
      <c r="C136" s="30" t="s">
        <v>15</v>
      </c>
      <c r="D136" s="30" t="s">
        <v>63</v>
      </c>
      <c r="E136" s="30" t="s">
        <v>64</v>
      </c>
      <c r="F136" s="29"/>
      <c r="G136" s="36"/>
      <c r="H136" s="74">
        <f>H137</f>
        <v>0</v>
      </c>
    </row>
    <row r="137" spans="1:8" s="77" customFormat="1" ht="25.5" hidden="1" customHeight="1">
      <c r="A137" s="33" t="s">
        <v>21</v>
      </c>
      <c r="B137" s="29" t="s">
        <v>25</v>
      </c>
      <c r="C137" s="30" t="s">
        <v>15</v>
      </c>
      <c r="D137" s="30" t="s">
        <v>63</v>
      </c>
      <c r="E137" s="30" t="s">
        <v>64</v>
      </c>
      <c r="F137" s="29" t="s">
        <v>10</v>
      </c>
      <c r="G137" s="36"/>
      <c r="H137" s="74">
        <f>H138</f>
        <v>0</v>
      </c>
    </row>
    <row r="138" spans="1:8" s="77" customFormat="1" ht="12.75" hidden="1" customHeight="1">
      <c r="A138" s="33" t="s">
        <v>11</v>
      </c>
      <c r="B138" s="29" t="s">
        <v>25</v>
      </c>
      <c r="C138" s="30" t="s">
        <v>15</v>
      </c>
      <c r="D138" s="30" t="s">
        <v>63</v>
      </c>
      <c r="E138" s="30" t="s">
        <v>64</v>
      </c>
      <c r="F138" s="29" t="s">
        <v>12</v>
      </c>
      <c r="G138" s="36"/>
      <c r="H138" s="74">
        <f>H139</f>
        <v>0</v>
      </c>
    </row>
    <row r="139" spans="1:8" s="77" customFormat="1" ht="12.75" hidden="1" customHeight="1">
      <c r="A139" s="33" t="s">
        <v>13</v>
      </c>
      <c r="B139" s="29" t="s">
        <v>25</v>
      </c>
      <c r="C139" s="30" t="s">
        <v>15</v>
      </c>
      <c r="D139" s="30" t="s">
        <v>63</v>
      </c>
      <c r="E139" s="30" t="s">
        <v>64</v>
      </c>
      <c r="F139" s="29" t="s">
        <v>14</v>
      </c>
      <c r="G139" s="36"/>
      <c r="H139" s="74">
        <f>H140</f>
        <v>0</v>
      </c>
    </row>
    <row r="140" spans="1:8" s="77" customFormat="1" ht="30" customHeight="1">
      <c r="A140" s="37" t="s">
        <v>62</v>
      </c>
      <c r="B140" s="29" t="s">
        <v>25</v>
      </c>
      <c r="C140" s="30" t="s">
        <v>15</v>
      </c>
      <c r="D140" s="30" t="s">
        <v>63</v>
      </c>
      <c r="E140" s="30" t="s">
        <v>64</v>
      </c>
      <c r="F140" s="29" t="s">
        <v>14</v>
      </c>
      <c r="G140" s="36"/>
      <c r="H140" s="74">
        <f>H141+H142</f>
        <v>0</v>
      </c>
    </row>
    <row r="141" spans="1:8" s="77" customFormat="1" ht="48" customHeight="1">
      <c r="A141" s="33" t="s">
        <v>22</v>
      </c>
      <c r="B141" s="29" t="s">
        <v>25</v>
      </c>
      <c r="C141" s="30" t="s">
        <v>15</v>
      </c>
      <c r="D141" s="30" t="s">
        <v>63</v>
      </c>
      <c r="E141" s="30" t="s">
        <v>64</v>
      </c>
      <c r="F141" s="30" t="s">
        <v>14</v>
      </c>
      <c r="G141" s="32" t="s">
        <v>9</v>
      </c>
      <c r="H141" s="74">
        <v>0</v>
      </c>
    </row>
    <row r="142" spans="1:8" s="77" customFormat="1" ht="12.75">
      <c r="A142" s="33" t="s">
        <v>38</v>
      </c>
      <c r="B142" s="29" t="s">
        <v>25</v>
      </c>
      <c r="C142" s="30" t="s">
        <v>15</v>
      </c>
      <c r="D142" s="30" t="s">
        <v>63</v>
      </c>
      <c r="E142" s="30" t="s">
        <v>64</v>
      </c>
      <c r="F142" s="30" t="s">
        <v>14</v>
      </c>
      <c r="G142" s="32" t="s">
        <v>31</v>
      </c>
      <c r="H142" s="74">
        <v>0</v>
      </c>
    </row>
    <row r="143" spans="1:8" s="84" customFormat="1" ht="12.75">
      <c r="A143" s="20" t="s">
        <v>28</v>
      </c>
      <c r="B143" s="42" t="s">
        <v>25</v>
      </c>
      <c r="C143" s="43" t="s">
        <v>17</v>
      </c>
      <c r="D143" s="43" t="s">
        <v>18</v>
      </c>
      <c r="E143" s="42"/>
      <c r="F143" s="43"/>
      <c r="G143" s="32"/>
      <c r="H143" s="73">
        <f>H144+H145</f>
        <v>0</v>
      </c>
    </row>
    <row r="144" spans="1:8" s="85" customFormat="1" ht="12.75">
      <c r="A144" s="33" t="s">
        <v>22</v>
      </c>
      <c r="B144" s="29" t="s">
        <v>25</v>
      </c>
      <c r="C144" s="30" t="s">
        <v>17</v>
      </c>
      <c r="D144" s="30" t="s">
        <v>18</v>
      </c>
      <c r="E144" s="42"/>
      <c r="F144" s="43"/>
      <c r="G144" s="32" t="s">
        <v>9</v>
      </c>
      <c r="H144" s="74">
        <f t="shared" ref="H144:H145" si="7">H149</f>
        <v>0</v>
      </c>
    </row>
    <row r="145" spans="1:8" s="85" customFormat="1" ht="12.75">
      <c r="A145" s="33" t="s">
        <v>30</v>
      </c>
      <c r="B145" s="29" t="s">
        <v>25</v>
      </c>
      <c r="C145" s="30" t="s">
        <v>17</v>
      </c>
      <c r="D145" s="30" t="s">
        <v>18</v>
      </c>
      <c r="E145" s="42"/>
      <c r="F145" s="43"/>
      <c r="G145" s="32" t="s">
        <v>31</v>
      </c>
      <c r="H145" s="74">
        <f t="shared" si="7"/>
        <v>0</v>
      </c>
    </row>
    <row r="146" spans="1:8" s="85" customFormat="1" ht="12.75">
      <c r="A146" s="33" t="s">
        <v>21</v>
      </c>
      <c r="B146" s="29" t="s">
        <v>25</v>
      </c>
      <c r="C146" s="30" t="s">
        <v>17</v>
      </c>
      <c r="D146" s="30" t="s">
        <v>18</v>
      </c>
      <c r="E146" s="30" t="s">
        <v>37</v>
      </c>
      <c r="F146" s="32" t="s">
        <v>10</v>
      </c>
      <c r="G146" s="47"/>
      <c r="H146" s="74">
        <f t="shared" ref="H146:H147" si="8">H147</f>
        <v>0</v>
      </c>
    </row>
    <row r="147" spans="1:8" s="85" customFormat="1" ht="12.75">
      <c r="A147" s="33" t="s">
        <v>11</v>
      </c>
      <c r="B147" s="29" t="s">
        <v>25</v>
      </c>
      <c r="C147" s="30" t="s">
        <v>17</v>
      </c>
      <c r="D147" s="30" t="s">
        <v>18</v>
      </c>
      <c r="E147" s="30" t="s">
        <v>37</v>
      </c>
      <c r="F147" s="32" t="s">
        <v>12</v>
      </c>
      <c r="G147" s="47"/>
      <c r="H147" s="74">
        <f t="shared" si="8"/>
        <v>0</v>
      </c>
    </row>
    <row r="148" spans="1:8" s="85" customFormat="1" ht="25.5">
      <c r="A148" s="33" t="s">
        <v>13</v>
      </c>
      <c r="B148" s="29" t="s">
        <v>25</v>
      </c>
      <c r="C148" s="30" t="s">
        <v>17</v>
      </c>
      <c r="D148" s="30" t="s">
        <v>18</v>
      </c>
      <c r="E148" s="30" t="s">
        <v>37</v>
      </c>
      <c r="F148" s="29" t="s">
        <v>14</v>
      </c>
      <c r="G148" s="48"/>
      <c r="H148" s="74">
        <f t="shared" ref="H148:H150" si="9">H151</f>
        <v>0</v>
      </c>
    </row>
    <row r="149" spans="1:8" s="85" customFormat="1" ht="12.75">
      <c r="A149" s="33" t="s">
        <v>22</v>
      </c>
      <c r="B149" s="29" t="s">
        <v>25</v>
      </c>
      <c r="C149" s="30" t="s">
        <v>17</v>
      </c>
      <c r="D149" s="30" t="s">
        <v>18</v>
      </c>
      <c r="E149" s="30" t="s">
        <v>37</v>
      </c>
      <c r="F149" s="30" t="s">
        <v>14</v>
      </c>
      <c r="G149" s="32" t="s">
        <v>9</v>
      </c>
      <c r="H149" s="74">
        <f t="shared" si="9"/>
        <v>0</v>
      </c>
    </row>
    <row r="150" spans="1:8" s="85" customFormat="1" ht="12.75">
      <c r="A150" s="49" t="s">
        <v>30</v>
      </c>
      <c r="B150" s="50" t="s">
        <v>25</v>
      </c>
      <c r="C150" s="51" t="s">
        <v>17</v>
      </c>
      <c r="D150" s="51" t="s">
        <v>18</v>
      </c>
      <c r="E150" s="51" t="s">
        <v>37</v>
      </c>
      <c r="F150" s="51" t="s">
        <v>14</v>
      </c>
      <c r="G150" s="52" t="s">
        <v>31</v>
      </c>
      <c r="H150" s="74">
        <f t="shared" si="9"/>
        <v>0</v>
      </c>
    </row>
    <row r="151" spans="1:8" s="85" customFormat="1" ht="25.5">
      <c r="A151" s="53" t="s">
        <v>44</v>
      </c>
      <c r="B151" s="54" t="s">
        <v>25</v>
      </c>
      <c r="C151" s="47" t="s">
        <v>17</v>
      </c>
      <c r="D151" s="47" t="s">
        <v>18</v>
      </c>
      <c r="E151" s="47" t="s">
        <v>37</v>
      </c>
      <c r="F151" s="54" t="s">
        <v>14</v>
      </c>
      <c r="G151" s="47"/>
      <c r="H151" s="74">
        <f>H152+H153</f>
        <v>0</v>
      </c>
    </row>
    <row r="152" spans="1:8" s="85" customFormat="1" ht="12.75">
      <c r="A152" s="55" t="s">
        <v>22</v>
      </c>
      <c r="B152" s="54" t="s">
        <v>25</v>
      </c>
      <c r="C152" s="47" t="s">
        <v>17</v>
      </c>
      <c r="D152" s="47" t="s">
        <v>18</v>
      </c>
      <c r="E152" s="47" t="s">
        <v>37</v>
      </c>
      <c r="F152" s="47" t="s">
        <v>14</v>
      </c>
      <c r="G152" s="54" t="s">
        <v>9</v>
      </c>
      <c r="H152" s="74">
        <v>0</v>
      </c>
    </row>
    <row r="153" spans="1:8" s="85" customFormat="1" ht="12.75">
      <c r="A153" s="55" t="s">
        <v>30</v>
      </c>
      <c r="B153" s="54" t="s">
        <v>25</v>
      </c>
      <c r="C153" s="47" t="s">
        <v>17</v>
      </c>
      <c r="D153" s="47" t="s">
        <v>18</v>
      </c>
      <c r="E153" s="47" t="s">
        <v>37</v>
      </c>
      <c r="F153" s="47" t="s">
        <v>14</v>
      </c>
      <c r="G153" s="54" t="s">
        <v>31</v>
      </c>
      <c r="H153" s="74">
        <v>0</v>
      </c>
    </row>
    <row r="154" spans="1:8" s="84" customFormat="1" ht="12.75">
      <c r="A154" s="20" t="s">
        <v>33</v>
      </c>
      <c r="B154" s="42" t="s">
        <v>25</v>
      </c>
      <c r="C154" s="43" t="s">
        <v>34</v>
      </c>
      <c r="D154" s="43" t="s">
        <v>35</v>
      </c>
      <c r="E154" s="42"/>
      <c r="F154" s="43"/>
      <c r="G154" s="32"/>
      <c r="H154" s="12" t="e">
        <f>H155+H156</f>
        <v>#REF!</v>
      </c>
    </row>
    <row r="155" spans="1:8" s="85" customFormat="1" ht="12.75">
      <c r="A155" s="33" t="s">
        <v>22</v>
      </c>
      <c r="B155" s="29" t="s">
        <v>25</v>
      </c>
      <c r="C155" s="30" t="s">
        <v>34</v>
      </c>
      <c r="D155" s="30" t="s">
        <v>35</v>
      </c>
      <c r="E155" s="42"/>
      <c r="F155" s="43"/>
      <c r="G155" s="32" t="s">
        <v>9</v>
      </c>
      <c r="H155" s="13" t="e">
        <f t="shared" ref="H155:H156" si="10">H161</f>
        <v>#REF!</v>
      </c>
    </row>
    <row r="156" spans="1:8" s="85" customFormat="1" ht="12.75">
      <c r="A156" s="33" t="s">
        <v>30</v>
      </c>
      <c r="B156" s="29" t="s">
        <v>25</v>
      </c>
      <c r="C156" s="30" t="s">
        <v>34</v>
      </c>
      <c r="D156" s="30" t="s">
        <v>35</v>
      </c>
      <c r="E156" s="42"/>
      <c r="F156" s="43"/>
      <c r="G156" s="32" t="s">
        <v>31</v>
      </c>
      <c r="H156" s="13" t="e">
        <f t="shared" si="10"/>
        <v>#REF!</v>
      </c>
    </row>
    <row r="157" spans="1:8" s="85" customFormat="1" ht="12.75">
      <c r="A157" s="33" t="s">
        <v>36</v>
      </c>
      <c r="B157" s="29" t="s">
        <v>25</v>
      </c>
      <c r="C157" s="30" t="s">
        <v>34</v>
      </c>
      <c r="D157" s="30" t="s">
        <v>35</v>
      </c>
      <c r="E157" s="29" t="s">
        <v>57</v>
      </c>
      <c r="F157" s="36"/>
      <c r="G157" s="54"/>
      <c r="H157" s="56" t="e">
        <f t="shared" ref="H157:H159" si="11">H158</f>
        <v>#REF!</v>
      </c>
    </row>
    <row r="158" spans="1:8" s="85" customFormat="1" ht="12.75">
      <c r="A158" s="33" t="s">
        <v>21</v>
      </c>
      <c r="B158" s="29" t="s">
        <v>25</v>
      </c>
      <c r="C158" s="30" t="s">
        <v>34</v>
      </c>
      <c r="D158" s="30" t="s">
        <v>35</v>
      </c>
      <c r="E158" s="29" t="s">
        <v>57</v>
      </c>
      <c r="F158" s="29" t="s">
        <v>10</v>
      </c>
      <c r="G158" s="36"/>
      <c r="H158" s="13" t="e">
        <f t="shared" si="11"/>
        <v>#REF!</v>
      </c>
    </row>
    <row r="159" spans="1:8" s="85" customFormat="1" ht="12.75">
      <c r="A159" s="33" t="s">
        <v>11</v>
      </c>
      <c r="B159" s="29" t="s">
        <v>25</v>
      </c>
      <c r="C159" s="30" t="s">
        <v>34</v>
      </c>
      <c r="D159" s="30" t="s">
        <v>35</v>
      </c>
      <c r="E159" s="29" t="s">
        <v>57</v>
      </c>
      <c r="F159" s="29" t="s">
        <v>12</v>
      </c>
      <c r="G159" s="36"/>
      <c r="H159" s="13" t="e">
        <f t="shared" si="11"/>
        <v>#REF!</v>
      </c>
    </row>
    <row r="160" spans="1:8" s="85" customFormat="1" ht="25.5">
      <c r="A160" s="33" t="s">
        <v>13</v>
      </c>
      <c r="B160" s="29" t="s">
        <v>25</v>
      </c>
      <c r="C160" s="30" t="s">
        <v>34</v>
      </c>
      <c r="D160" s="30" t="s">
        <v>35</v>
      </c>
      <c r="E160" s="29" t="s">
        <v>57</v>
      </c>
      <c r="F160" s="29" t="s">
        <v>14</v>
      </c>
      <c r="G160" s="36"/>
      <c r="H160" s="13" t="e">
        <f>H161+H162</f>
        <v>#REF!</v>
      </c>
    </row>
    <row r="161" spans="1:8" s="85" customFormat="1" ht="12.75">
      <c r="A161" s="49" t="s">
        <v>22</v>
      </c>
      <c r="B161" s="50" t="s">
        <v>25</v>
      </c>
      <c r="C161" s="51" t="s">
        <v>34</v>
      </c>
      <c r="D161" s="51" t="s">
        <v>35</v>
      </c>
      <c r="E161" s="50" t="s">
        <v>57</v>
      </c>
      <c r="F161" s="51" t="s">
        <v>14</v>
      </c>
      <c r="G161" s="52" t="s">
        <v>9</v>
      </c>
      <c r="H161" s="57" t="e">
        <f>#REF!+#REF!</f>
        <v>#REF!</v>
      </c>
    </row>
    <row r="162" spans="1:8" s="85" customFormat="1" ht="12.75">
      <c r="A162" s="55" t="s">
        <v>30</v>
      </c>
      <c r="B162" s="54" t="s">
        <v>25</v>
      </c>
      <c r="C162" s="47" t="s">
        <v>34</v>
      </c>
      <c r="D162" s="47" t="s">
        <v>35</v>
      </c>
      <c r="E162" s="54" t="s">
        <v>57</v>
      </c>
      <c r="F162" s="47" t="s">
        <v>14</v>
      </c>
      <c r="G162" s="54" t="s">
        <v>31</v>
      </c>
      <c r="H162" s="13" t="e">
        <f>#REF!+#REF!</f>
        <v>#REF!</v>
      </c>
    </row>
    <row r="163" spans="1:8" s="85" customFormat="1" ht="12.75">
      <c r="A163" s="58"/>
      <c r="B163" s="59"/>
      <c r="C163" s="60"/>
      <c r="D163" s="60"/>
      <c r="E163" s="59"/>
      <c r="F163" s="60"/>
      <c r="G163" s="59"/>
      <c r="H163" s="61"/>
    </row>
    <row r="164" spans="1:8" s="10" customFormat="1" ht="12.75">
      <c r="A164" s="86" t="s">
        <v>95</v>
      </c>
      <c r="B164" s="86"/>
      <c r="C164" s="86"/>
      <c r="D164" s="86"/>
      <c r="E164" s="86"/>
      <c r="F164" s="86"/>
      <c r="G164" s="86"/>
      <c r="H164" s="86"/>
    </row>
  </sheetData>
  <mergeCells count="7">
    <mergeCell ref="A164:H164"/>
    <mergeCell ref="A1:H1"/>
    <mergeCell ref="A2:H2"/>
    <mergeCell ref="A3:H3"/>
    <mergeCell ref="A4:H4"/>
    <mergeCell ref="A5:H5"/>
    <mergeCell ref="A6:H6"/>
  </mergeCells>
  <pageMargins left="1.1811023622047245" right="0.39370078740157483" top="0.78740157480314965" bottom="0.78740157480314965" header="0" footer="0"/>
  <pageSetup paperSize="9" scale="56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Вед.свод на 01.12.2025</vt:lpstr>
      <vt:lpstr>'Вед.свод на 01.12.2025'!Заголовки_для_печати</vt:lpstr>
      <vt:lpstr>'Вед.свод на 01.12.2025'!Область_печати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Суслова</cp:lastModifiedBy>
  <cp:lastPrinted>2025-11-01T07:14:52Z</cp:lastPrinted>
  <dcterms:created xsi:type="dcterms:W3CDTF">2013-11-29T08:14:39Z</dcterms:created>
  <dcterms:modified xsi:type="dcterms:W3CDTF">2026-03-03T13:04:52Z</dcterms:modified>
</cp:coreProperties>
</file>